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-saruhashi\Desktop\提出要\"/>
    </mc:Choice>
  </mc:AlternateContent>
  <bookViews>
    <workbookView xWindow="120" yWindow="60" windowWidth="14955" windowHeight="9000"/>
  </bookViews>
  <sheets>
    <sheet name="現金出納帳" sheetId="11" r:id="rId1"/>
    <sheet name="使い方" sheetId="13" r:id="rId2"/>
  </sheets>
  <definedNames>
    <definedName name="_xlnm.Print_Area" localSheetId="0">現金出納帳!$A$1:$L$29</definedName>
    <definedName name="_xlnm.Print_Area" localSheetId="1">使い方!$A$1:$L$29</definedName>
  </definedNames>
  <calcPr calcId="152511"/>
</workbook>
</file>

<file path=xl/calcChain.xml><?xml version="1.0" encoding="utf-8"?>
<calcChain xmlns="http://schemas.openxmlformats.org/spreadsheetml/2006/main">
  <c r="I18" i="11" l="1"/>
  <c r="H29" i="13"/>
  <c r="G29" i="13"/>
  <c r="D29" i="13"/>
  <c r="K28" i="13"/>
  <c r="I28" i="13"/>
  <c r="H28" i="13"/>
  <c r="A28" i="13"/>
  <c r="K27" i="13"/>
  <c r="I27" i="13"/>
  <c r="H27" i="13"/>
  <c r="A27" i="13"/>
  <c r="K26" i="13"/>
  <c r="I26" i="13"/>
  <c r="H26" i="13"/>
  <c r="A26" i="13"/>
  <c r="K25" i="13"/>
  <c r="I25" i="13"/>
  <c r="H25" i="13"/>
  <c r="A25" i="13"/>
  <c r="K24" i="13"/>
  <c r="I24" i="13"/>
  <c r="H24" i="13"/>
  <c r="A24" i="13"/>
  <c r="K23" i="13"/>
  <c r="I23" i="13"/>
  <c r="H23" i="13"/>
  <c r="A23" i="13"/>
  <c r="K22" i="13"/>
  <c r="I22" i="13"/>
  <c r="H22" i="13"/>
  <c r="A22" i="13"/>
  <c r="K21" i="13"/>
  <c r="I21" i="13"/>
  <c r="H21" i="13"/>
  <c r="A21" i="13"/>
  <c r="K20" i="13"/>
  <c r="I20" i="13"/>
  <c r="H20" i="13"/>
  <c r="A20" i="13"/>
  <c r="K19" i="13"/>
  <c r="I19" i="13"/>
  <c r="H19" i="13"/>
  <c r="A19" i="13"/>
  <c r="K18" i="13"/>
  <c r="I18" i="13"/>
  <c r="H18" i="13"/>
  <c r="A18" i="13"/>
  <c r="K17" i="13"/>
  <c r="I17" i="13"/>
  <c r="H17" i="13"/>
  <c r="A17" i="13"/>
  <c r="K16" i="13"/>
  <c r="I16" i="13"/>
  <c r="H16" i="13"/>
  <c r="A16" i="13"/>
  <c r="K15" i="13"/>
  <c r="I15" i="13"/>
  <c r="H15" i="13"/>
  <c r="A15" i="13"/>
  <c r="K14" i="13"/>
  <c r="I14" i="13"/>
  <c r="H14" i="13"/>
  <c r="A14" i="13"/>
  <c r="K13" i="13"/>
  <c r="I13" i="13"/>
  <c r="H13" i="13"/>
  <c r="A13" i="13"/>
  <c r="K12" i="13"/>
  <c r="I12" i="13"/>
  <c r="H12" i="13"/>
  <c r="A12" i="13"/>
  <c r="K11" i="13"/>
  <c r="I11" i="13"/>
  <c r="H11" i="13"/>
  <c r="A11" i="13"/>
  <c r="K10" i="13"/>
  <c r="I10" i="13"/>
  <c r="H10" i="13"/>
  <c r="A10" i="13"/>
  <c r="K9" i="13"/>
  <c r="I9" i="13"/>
  <c r="H9" i="13"/>
  <c r="A9" i="13"/>
  <c r="K8" i="13"/>
  <c r="I8" i="13"/>
  <c r="H8" i="13"/>
  <c r="A8" i="13"/>
  <c r="K7" i="13"/>
  <c r="I7" i="13"/>
  <c r="H7" i="13"/>
  <c r="A7" i="13"/>
  <c r="K6" i="13"/>
  <c r="I6" i="13"/>
  <c r="H6" i="13"/>
  <c r="A6" i="13"/>
  <c r="H28" i="11"/>
  <c r="H27" i="11"/>
  <c r="H19" i="11"/>
  <c r="H11" i="11"/>
  <c r="H12" i="11"/>
  <c r="H13" i="11"/>
  <c r="H14" i="11"/>
  <c r="H15" i="11"/>
  <c r="H16" i="11"/>
  <c r="H17" i="11"/>
  <c r="H18" i="11"/>
  <c r="H20" i="11"/>
  <c r="H21" i="11"/>
  <c r="H22" i="11"/>
  <c r="H23" i="11"/>
  <c r="H24" i="11"/>
  <c r="H25" i="11"/>
  <c r="H26" i="11"/>
  <c r="H10" i="11"/>
  <c r="H6" i="11"/>
  <c r="H7" i="11"/>
  <c r="H8" i="11"/>
  <c r="G29" i="11"/>
  <c r="D29" i="11"/>
  <c r="H9" i="11" s="1"/>
  <c r="I14" i="11"/>
  <c r="K14" i="11"/>
  <c r="I15" i="11"/>
  <c r="K15" i="11"/>
  <c r="I16" i="11"/>
  <c r="K16" i="11"/>
  <c r="I17" i="11"/>
  <c r="K17" i="11"/>
  <c r="K18" i="11"/>
  <c r="I19" i="11"/>
  <c r="K19" i="11"/>
  <c r="I20" i="11"/>
  <c r="K20" i="11"/>
  <c r="I21" i="11"/>
  <c r="K21" i="11"/>
  <c r="I22" i="11"/>
  <c r="K22" i="11"/>
  <c r="I23" i="11"/>
  <c r="K23" i="11"/>
  <c r="I24" i="11"/>
  <c r="K24" i="11"/>
  <c r="I25" i="11"/>
  <c r="K25" i="11"/>
  <c r="I26" i="11"/>
  <c r="K26" i="11"/>
  <c r="I27" i="11"/>
  <c r="K27" i="11"/>
  <c r="I28" i="11"/>
  <c r="K28" i="11"/>
  <c r="K13" i="11"/>
  <c r="K12" i="11"/>
  <c r="K11" i="11"/>
  <c r="K10" i="11"/>
  <c r="K9" i="11"/>
  <c r="K8" i="11"/>
  <c r="K7" i="11"/>
  <c r="K6" i="11"/>
  <c r="I13" i="11"/>
  <c r="I12" i="11"/>
  <c r="I11" i="11"/>
  <c r="I10" i="11"/>
  <c r="I9" i="11"/>
  <c r="I8" i="11"/>
  <c r="I7" i="11"/>
  <c r="I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6" i="11"/>
  <c r="H29" i="11" l="1"/>
</calcChain>
</file>

<file path=xl/comments1.xml><?xml version="1.0" encoding="utf-8"?>
<comments xmlns="http://schemas.openxmlformats.org/spreadsheetml/2006/main">
  <authors>
    <author>m-saruhashi</author>
  </authors>
  <commentList>
    <comment ref="B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日付を入力するとＫ2に入力した月が自動的に反映されます</t>
        </r>
      </text>
    </comment>
    <comment ref="H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入力した時ごとの
差引残高が計算されます</t>
        </r>
      </text>
    </comment>
    <comment ref="N6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リスト名を入力すると、
自動的にＩ6～Ｉ28に
反映されます</t>
        </r>
      </text>
    </comment>
    <comment ref="K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Ｅの科目に名前を入れると、その項目の金額がそれぞれ自動的に計算されます</t>
        </r>
      </text>
    </comment>
    <comment ref="H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それぞれの総合計が計算されます</t>
        </r>
      </text>
    </comment>
  </commentList>
</comments>
</file>

<file path=xl/sharedStrings.xml><?xml version="1.0" encoding="utf-8"?>
<sst xmlns="http://schemas.openxmlformats.org/spreadsheetml/2006/main" count="49" uniqueCount="25">
  <si>
    <t>現金出納帳</t>
    <rPh sb="0" eb="2">
      <t>ゲンキン</t>
    </rPh>
    <rPh sb="2" eb="5">
      <t>シュツノウチョウ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</si>
  <si>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</si>
  <si>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</si>
  <si>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差引残高</t>
    <rPh sb="0" eb="2">
      <t>サシヒキ</t>
    </rPh>
    <rPh sb="2" eb="4">
      <t>ザンダカ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</si>
  <si>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</si>
  <si>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</si>
  <si>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項目別支出</t>
    <rPh sb="0" eb="2">
      <t>コウモク</t>
    </rPh>
    <rPh sb="2" eb="3">
      <t>ベツ</t>
    </rPh>
    <rPh sb="3" eb="5">
      <t>シシュツ</t>
    </rPh>
    <phoneticPr fontId="2"/>
  </si>
  <si>
    <t>項目リスト</t>
    <rPh sb="0" eb="2">
      <t>コウモク</t>
    </rPh>
    <phoneticPr fontId="2"/>
  </si>
  <si>
    <t>材料費</t>
    <rPh sb="0" eb="3">
      <t>ザイリョウヒ</t>
    </rPh>
    <phoneticPr fontId="2"/>
  </si>
  <si>
    <t>外注</t>
    <rPh sb="0" eb="2">
      <t>ガイチュウ</t>
    </rPh>
    <phoneticPr fontId="2"/>
  </si>
  <si>
    <t>交通費</t>
    <rPh sb="0" eb="2">
      <t>コウツウ</t>
    </rPh>
    <rPh sb="2" eb="3">
      <t>ヒ</t>
    </rPh>
    <phoneticPr fontId="2"/>
  </si>
  <si>
    <t>運賃</t>
    <rPh sb="0" eb="2">
      <t>ウンチン</t>
    </rPh>
    <phoneticPr fontId="2"/>
  </si>
  <si>
    <t>通信費</t>
    <rPh sb="0" eb="3">
      <t>ツウシンヒ</t>
    </rPh>
    <phoneticPr fontId="2"/>
  </si>
  <si>
    <t>燃料費</t>
    <rPh sb="0" eb="3">
      <t>ネンリョウヒ</t>
    </rPh>
    <phoneticPr fontId="2"/>
  </si>
  <si>
    <t>厚生費</t>
    <rPh sb="0" eb="3">
      <t>コウセイヒ</t>
    </rPh>
    <phoneticPr fontId="2"/>
  </si>
  <si>
    <t>雑費</t>
    <rPh sb="0" eb="2">
      <t>ザッピ</t>
    </rPh>
    <phoneticPr fontId="2"/>
  </si>
  <si>
    <t>受　入</t>
    <rPh sb="0" eb="1">
      <t>ジュ</t>
    </rPh>
    <rPh sb="2" eb="3">
      <t>ニュウ</t>
    </rPh>
    <phoneticPr fontId="2"/>
  </si>
  <si>
    <t>概　要</t>
    <rPh sb="0" eb="1">
      <t>ガイ</t>
    </rPh>
    <rPh sb="2" eb="3">
      <t>カナメ</t>
    </rPh>
    <phoneticPr fontId="2"/>
  </si>
  <si>
    <t>金　額</t>
    <rPh sb="0" eb="1">
      <t>キン</t>
    </rPh>
    <rPh sb="2" eb="3">
      <t>ガク</t>
    </rPh>
    <phoneticPr fontId="2"/>
  </si>
  <si>
    <t>科　目</t>
    <rPh sb="0" eb="1">
      <t>カ</t>
    </rPh>
    <rPh sb="2" eb="3">
      <t>メ</t>
    </rPh>
    <phoneticPr fontId="2"/>
  </si>
  <si>
    <t>支　出</t>
    <rPh sb="0" eb="1">
      <t>シ</t>
    </rPh>
    <rPh sb="2" eb="3">
      <t>デ</t>
    </rPh>
    <phoneticPr fontId="2"/>
  </si>
  <si>
    <t>項　目</t>
    <rPh sb="0" eb="1">
      <t>コウ</t>
    </rPh>
    <rPh sb="2" eb="3">
      <t>メ</t>
    </rPh>
    <phoneticPr fontId="2"/>
  </si>
  <si>
    <t>金　額</t>
    <rPh sb="0" eb="1">
      <t>キン</t>
    </rPh>
    <rPh sb="2" eb="3">
      <t>ガク</t>
    </rPh>
    <phoneticPr fontId="2"/>
  </si>
  <si>
    <t>合　計</t>
    <rPh sb="0" eb="1">
      <t>ア</t>
    </rPh>
    <rPh sb="2" eb="3">
      <t>ケイ</t>
    </rPh>
    <phoneticPr fontId="2"/>
  </si>
  <si>
    <t>先月繰越</t>
    <rPh sb="0" eb="2">
      <t>センゲツ</t>
    </rPh>
    <rPh sb="2" eb="4">
      <t>クリコシ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</si>
</sst>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25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3" tint="-0.249977111117893"/>
        <bgColor indexed="64"/>
      </patternFill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hair">
        <color theme="0"/>
      </top>
      <bottom style="hair">
        <color theme="0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theme="0"/>
      </left>
      <right/>
      <top style="hair">
        <color theme="0"/>
      </top>
      <bottom style="hair">
        <color theme="0"/>
      </bottom>
      <diagonal/>
    </border>
    <border>
      <left style="thin">
        <color theme="0"/>
      </left>
      <right style="thin">
        <color theme="0"/>
      </right>
      <top style="hair">
        <color theme="0"/>
      </top>
      <bottom/>
      <diagonal/>
    </border>
    <border>
      <left style="thin">
        <color theme="0"/>
      </left>
      <right/>
      <top style="hair">
        <color theme="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2">
    <xf numFmtId="0" fontId="0" fillId="0" borderId="0"/>
    <xf numFmtId="0" fontId="1" fillId="3" borderId="0" applyNumberFormat="0" applyBorder="0" applyAlignment="0" applyProtection="0">
      <alignment vertical="center"/>
    </xf>
  </cellStyleXfs>
  <cellXfs count="83">
    <xf numFmtId="0" fontId="0" fillId="0" borderId="0" xfId="0"/>
    <xf numFmtId="0" fontId="0" fillId="0" borderId="0" xfId="0" applyProtection="1">
      <protection locked="0"/>
    </xf>
    <xf numFmtId="0" fontId="0" fillId="0" borderId="3" xfId="0" applyFill="1" applyBorder="1" applyAlignment="1">
      <alignment horizontal="center"/>
    </xf>
    <xf numFmtId="0" fontId="0" fillId="0" borderId="3" xfId="0" applyBorder="1"/>
    <xf numFmtId="0" fontId="0" fillId="0" borderId="0" xfId="0" applyFill="1" applyBorder="1"/>
    <xf numFmtId="0" fontId="1" fillId="0" borderId="0" xfId="1" applyFill="1" applyBorder="1" applyAlignment="1">
      <alignment horizontal="center"/>
    </xf>
    <xf numFmtId="0" fontId="0" fillId="0" borderId="15" xfId="0" applyBorder="1"/>
    <xf numFmtId="0" fontId="5" fillId="4" borderId="14" xfId="0" applyFont="1" applyFill="1" applyBorder="1" applyAlignment="1">
      <alignment horizontal="center" vertical="center"/>
    </xf>
    <xf numFmtId="176" fontId="7" fillId="2" borderId="4" xfId="0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center"/>
    </xf>
    <xf numFmtId="0" fontId="8" fillId="0" borderId="0" xfId="0" applyFont="1"/>
    <xf numFmtId="0" fontId="5" fillId="4" borderId="17" xfId="0" applyFont="1" applyFill="1" applyBorder="1" applyAlignment="1">
      <alignment horizontal="center" vertical="center"/>
    </xf>
    <xf numFmtId="0" fontId="0" fillId="0" borderId="2" xfId="0" applyBorder="1"/>
    <xf numFmtId="0" fontId="0" fillId="0" borderId="13" xfId="0" applyBorder="1"/>
    <xf numFmtId="176" fontId="7" fillId="2" borderId="19" xfId="0" applyNumberFormat="1" applyFont="1" applyFill="1" applyBorder="1"/>
    <xf numFmtId="0" fontId="0" fillId="0" borderId="2" xfId="0" applyFill="1" applyBorder="1" applyAlignment="1">
      <alignment horizontal="center"/>
    </xf>
    <xf numFmtId="0" fontId="0" fillId="0" borderId="0" xfId="0" applyFill="1" applyBorder="1" applyProtection="1">
      <protection locked="0"/>
    </xf>
    <xf numFmtId="0" fontId="8" fillId="0" borderId="0" xfId="0" applyFont="1" applyProtection="1">
      <protection locked="0"/>
    </xf>
    <xf numFmtId="0" fontId="5" fillId="4" borderId="14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3" xfId="0" applyFill="1" applyBorder="1" applyAlignment="1" applyProtection="1">
      <alignment horizontal="center"/>
      <protection locked="0"/>
    </xf>
    <xf numFmtId="176" fontId="7" fillId="2" borderId="4" xfId="0" applyNumberFormat="1" applyFont="1" applyFill="1" applyBorder="1" applyProtection="1">
      <protection locked="0"/>
    </xf>
    <xf numFmtId="176" fontId="6" fillId="0" borderId="0" xfId="1" applyNumberFormat="1" applyFont="1" applyFill="1" applyBorder="1" applyAlignment="1" applyProtection="1">
      <alignment horizontal="center"/>
      <protection locked="0"/>
    </xf>
    <xf numFmtId="0" fontId="0" fillId="0" borderId="13" xfId="0" applyBorder="1" applyProtection="1"/>
    <xf numFmtId="0" fontId="0" fillId="0" borderId="15" xfId="0" applyBorder="1" applyProtection="1"/>
    <xf numFmtId="176" fontId="7" fillId="2" borderId="19" xfId="0" applyNumberFormat="1" applyFont="1" applyFill="1" applyBorder="1" applyProtection="1"/>
    <xf numFmtId="176" fontId="7" fillId="2" borderId="4" xfId="0" applyNumberFormat="1" applyFont="1" applyFill="1" applyBorder="1" applyProtection="1"/>
    <xf numFmtId="0" fontId="0" fillId="0" borderId="2" xfId="0" applyBorder="1" applyProtection="1"/>
    <xf numFmtId="0" fontId="0" fillId="0" borderId="3" xfId="0" applyBorder="1" applyProtection="1"/>
    <xf numFmtId="0" fontId="5" fillId="4" borderId="14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distributed" vertical="center" justifyLastLine="1"/>
      <protection locked="0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16" xfId="0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 applyProtection="1">
      <alignment horizontal="center" vertical="center"/>
      <protection locked="0"/>
    </xf>
    <xf numFmtId="0" fontId="1" fillId="0" borderId="6" xfId="1" applyFill="1" applyBorder="1" applyAlignment="1" applyProtection="1">
      <alignment horizontal="center"/>
    </xf>
    <xf numFmtId="0" fontId="1" fillId="0" borderId="7" xfId="1" applyFill="1" applyBorder="1" applyAlignment="1" applyProtection="1">
      <alignment horizontal="center"/>
    </xf>
    <xf numFmtId="0" fontId="1" fillId="0" borderId="5" xfId="1" applyFill="1" applyBorder="1" applyAlignment="1" applyProtection="1">
      <alignment horizontal="center"/>
    </xf>
    <xf numFmtId="0" fontId="1" fillId="0" borderId="8" xfId="1" applyFill="1" applyBorder="1" applyAlignment="1" applyProtection="1">
      <alignment horizontal="center"/>
    </xf>
    <xf numFmtId="0" fontId="1" fillId="0" borderId="1" xfId="1" applyFill="1" applyBorder="1" applyAlignment="1" applyProtection="1">
      <alignment horizontal="center"/>
    </xf>
    <xf numFmtId="0" fontId="1" fillId="0" borderId="9" xfId="1" applyFill="1" applyBorder="1" applyAlignment="1" applyProtection="1">
      <alignment horizontal="center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1" fillId="0" borderId="8" xfId="1" applyFill="1" applyBorder="1" applyAlignment="1" applyProtection="1">
      <alignment horizontal="center"/>
      <protection locked="0"/>
    </xf>
    <xf numFmtId="0" fontId="1" fillId="0" borderId="9" xfId="1" applyFill="1" applyBorder="1" applyAlignment="1" applyProtection="1">
      <alignment horizontal="center"/>
      <protection locked="0"/>
    </xf>
    <xf numFmtId="0" fontId="1" fillId="0" borderId="20" xfId="1" applyFill="1" applyBorder="1" applyAlignment="1" applyProtection="1">
      <alignment horizontal="center"/>
      <protection locked="0"/>
    </xf>
    <xf numFmtId="0" fontId="1" fillId="0" borderId="22" xfId="1" applyFill="1" applyBorder="1" applyAlignment="1" applyProtection="1">
      <alignment horizontal="center"/>
      <protection locked="0"/>
    </xf>
    <xf numFmtId="0" fontId="1" fillId="0" borderId="23" xfId="1" applyFill="1" applyBorder="1" applyAlignment="1" applyProtection="1">
      <alignment horizontal="center"/>
      <protection locked="0"/>
    </xf>
    <xf numFmtId="0" fontId="1" fillId="0" borderId="24" xfId="1" applyFill="1" applyBorder="1" applyAlignment="1" applyProtection="1">
      <alignment horizontal="center"/>
      <protection locked="0"/>
    </xf>
    <xf numFmtId="0" fontId="5" fillId="4" borderId="10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176" fontId="6" fillId="2" borderId="20" xfId="1" applyNumberFormat="1" applyFont="1" applyFill="1" applyBorder="1" applyAlignment="1" applyProtection="1">
      <alignment horizontal="center"/>
    </xf>
    <xf numFmtId="176" fontId="6" fillId="2" borderId="21" xfId="1" applyNumberFormat="1" applyFont="1" applyFill="1" applyBorder="1" applyAlignment="1" applyProtection="1">
      <alignment horizontal="center"/>
    </xf>
    <xf numFmtId="176" fontId="6" fillId="2" borderId="22" xfId="1" applyNumberFormat="1" applyFont="1" applyFill="1" applyBorder="1" applyAlignment="1" applyProtection="1">
      <alignment horizontal="center"/>
    </xf>
    <xf numFmtId="0" fontId="5" fillId="4" borderId="14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distributed" vertical="center" justifyLastLine="1"/>
    </xf>
    <xf numFmtId="0" fontId="5" fillId="4" borderId="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" fillId="0" borderId="5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1" fillId="0" borderId="8" xfId="1" applyFill="1" applyBorder="1" applyAlignment="1">
      <alignment horizontal="center"/>
    </xf>
    <xf numFmtId="0" fontId="1" fillId="0" borderId="9" xfId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1" fillId="0" borderId="20" xfId="1" applyFill="1" applyBorder="1" applyAlignment="1">
      <alignment horizontal="center"/>
    </xf>
    <xf numFmtId="0" fontId="1" fillId="0" borderId="22" xfId="1" applyFill="1" applyBorder="1" applyAlignment="1">
      <alignment horizont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176" fontId="6" fillId="2" borderId="20" xfId="1" applyNumberFormat="1" applyFont="1" applyFill="1" applyBorder="1" applyAlignment="1">
      <alignment horizontal="center"/>
    </xf>
    <xf numFmtId="176" fontId="6" fillId="2" borderId="21" xfId="1" applyNumberFormat="1" applyFont="1" applyFill="1" applyBorder="1" applyAlignment="1">
      <alignment horizontal="center"/>
    </xf>
    <xf numFmtId="176" fontId="6" fillId="2" borderId="22" xfId="1" applyNumberFormat="1" applyFont="1" applyFill="1" applyBorder="1" applyAlignment="1">
      <alignment horizontal="center"/>
    </xf>
    <xf numFmtId="0" fontId="1" fillId="0" borderId="23" xfId="1" applyFill="1" applyBorder="1" applyAlignment="1">
      <alignment horizontal="center"/>
    </xf>
    <xf numFmtId="0" fontId="1" fillId="0" borderId="24" xfId="1" applyFill="1" applyBorder="1" applyAlignment="1">
      <alignment horizontal="center"/>
    </xf>
  </cellXfs>
  <cellStyles count="2">
    <cellStyle name="20% - アクセント 1" xfId="1" builtinId="30"/>
    <cellStyle name="標準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O30"/>
  <sheetViews>
    <sheetView showZeros="0" tabSelected="1" zoomScaleNormal="100" zoomScaleSheetLayoutView="130" workbookViewId="0">
      <selection activeCell="N7" sqref="N7:O7"/>
    </sheetView>
  </sheetViews>
  <sheetFormatPr defaultColWidth="9" defaultRowHeight="13.5"/>
  <cols>
    <col min="1" max="2" width="5" style="1" customWidth="1"/>
    <col min="3" max="3" width="15.75" style="1" customWidth="1"/>
    <col min="4" max="4" width="13.25" style="1" customWidth="1"/>
    <col min="5" max="5" width="11" style="1" customWidth="1"/>
    <col min="6" max="6" width="18" style="1" customWidth="1"/>
    <col min="7" max="7" width="14.25" style="1" customWidth="1"/>
    <col min="8" max="8" width="17" style="1" customWidth="1"/>
    <col min="9" max="9" width="10.125" style="1" customWidth="1"/>
    <col min="10" max="10" width="4.5" style="1" customWidth="1"/>
    <col min="11" max="11" width="10.125" style="1" customWidth="1"/>
    <col min="12" max="13" width="3.875" style="1" customWidth="1"/>
    <col min="14" max="16384" width="9" style="1"/>
  </cols>
  <sheetData>
    <row r="1" spans="1:15">
      <c r="E1" s="36" t="s">
        <v>0</v>
      </c>
      <c r="F1" s="36"/>
      <c r="G1" s="36"/>
      <c r="M1" s="17"/>
    </row>
    <row r="2" spans="1:15" ht="15">
      <c r="E2" s="36"/>
      <c r="F2" s="36"/>
      <c r="G2" s="36"/>
      <c r="J2" s="18" t="s">
        <v>4</v>
      </c>
      <c r="K2" s="18"/>
      <c r="L2" s="18" t="s">
        <v>5</v>
      </c>
      <c r="M2" s="17"/>
    </row>
    <row r="3" spans="1:15">
      <c r="M3" s="17"/>
    </row>
    <row r="4" spans="1:15" ht="18.600000000000001" customHeight="1">
      <c r="A4" s="35" t="s">
        <v>1</v>
      </c>
      <c r="B4" s="35" t="s">
        <v>2</v>
      </c>
      <c r="C4" s="35" t="s">
        <v>16</v>
      </c>
      <c r="D4" s="35"/>
      <c r="E4" s="35" t="s">
        <v>20</v>
      </c>
      <c r="F4" s="35"/>
      <c r="G4" s="35"/>
      <c r="H4" s="19"/>
      <c r="I4" s="35" t="s">
        <v>6</v>
      </c>
      <c r="J4" s="35"/>
      <c r="K4" s="35"/>
      <c r="L4" s="38"/>
      <c r="M4" s="20"/>
    </row>
    <row r="5" spans="1:15" ht="18.600000000000001" customHeight="1">
      <c r="A5" s="37"/>
      <c r="B5" s="37"/>
      <c r="C5" s="21" t="s">
        <v>17</v>
      </c>
      <c r="D5" s="21" t="s">
        <v>18</v>
      </c>
      <c r="E5" s="21" t="s">
        <v>19</v>
      </c>
      <c r="F5" s="21" t="s">
        <v>17</v>
      </c>
      <c r="G5" s="21" t="s">
        <v>18</v>
      </c>
      <c r="H5" s="21" t="s">
        <v>3</v>
      </c>
      <c r="I5" s="37" t="s">
        <v>21</v>
      </c>
      <c r="J5" s="37"/>
      <c r="K5" s="37" t="s">
        <v>22</v>
      </c>
      <c r="L5" s="39"/>
      <c r="M5" s="20"/>
      <c r="N5" s="46" t="s">
        <v>7</v>
      </c>
      <c r="O5" s="47"/>
    </row>
    <row r="6" spans="1:15" ht="18.600000000000001" customHeight="1">
      <c r="A6" s="33" t="str">
        <f>IF(B6="","",$K$2)</f>
        <v/>
      </c>
      <c r="B6" s="22"/>
      <c r="C6" s="22"/>
      <c r="D6" s="22"/>
      <c r="E6" s="23"/>
      <c r="F6" s="22"/>
      <c r="G6" s="22"/>
      <c r="H6" s="29" t="str">
        <f>IF(G6="","",$D$29-G6)</f>
        <v/>
      </c>
      <c r="I6" s="42">
        <f t="shared" ref="I6:I13" si="0">N6</f>
        <v>0</v>
      </c>
      <c r="J6" s="40"/>
      <c r="K6" s="40">
        <f t="shared" ref="K6:K13" si="1">SUMIF($E$6:$E$29,N6,$G$6:$G$29)</f>
        <v>0</v>
      </c>
      <c r="L6" s="41"/>
      <c r="M6" s="24"/>
      <c r="N6" s="48"/>
      <c r="O6" s="49"/>
    </row>
    <row r="7" spans="1:15" ht="18.600000000000001" customHeight="1">
      <c r="A7" s="34" t="str">
        <f t="shared" ref="A7:A28" si="2">IF(B7="","",$K$2)</f>
        <v/>
      </c>
      <c r="B7" s="25"/>
      <c r="C7" s="25"/>
      <c r="D7" s="25"/>
      <c r="E7" s="26"/>
      <c r="F7" s="25"/>
      <c r="G7" s="25"/>
      <c r="H7" s="30" t="str">
        <f>IF(G7="","",$D$29-SUM(G6:G7))</f>
        <v/>
      </c>
      <c r="I7" s="43">
        <f t="shared" si="0"/>
        <v>0</v>
      </c>
      <c r="J7" s="44"/>
      <c r="K7" s="44">
        <f t="shared" si="1"/>
        <v>0</v>
      </c>
      <c r="L7" s="45"/>
      <c r="M7" s="24"/>
      <c r="N7" s="48"/>
      <c r="O7" s="49"/>
    </row>
    <row r="8" spans="1:15" ht="18.600000000000001" customHeight="1">
      <c r="A8" s="34" t="str">
        <f t="shared" si="2"/>
        <v/>
      </c>
      <c r="B8" s="25"/>
      <c r="C8" s="25"/>
      <c r="D8" s="25"/>
      <c r="E8" s="26"/>
      <c r="F8" s="25"/>
      <c r="G8" s="25"/>
      <c r="H8" s="30" t="str">
        <f>IF(G8="","",$D$29-SUM(G6:G8))</f>
        <v/>
      </c>
      <c r="I8" s="43">
        <f t="shared" si="0"/>
        <v>0</v>
      </c>
      <c r="J8" s="44"/>
      <c r="K8" s="44">
        <f t="shared" si="1"/>
        <v>0</v>
      </c>
      <c r="L8" s="45"/>
      <c r="M8" s="24"/>
      <c r="N8" s="48"/>
      <c r="O8" s="49"/>
    </row>
    <row r="9" spans="1:15" ht="18.600000000000001" customHeight="1">
      <c r="A9" s="34" t="str">
        <f t="shared" si="2"/>
        <v/>
      </c>
      <c r="B9" s="25"/>
      <c r="C9" s="25"/>
      <c r="D9" s="25"/>
      <c r="E9" s="26"/>
      <c r="F9" s="25"/>
      <c r="G9" s="25"/>
      <c r="H9" s="30" t="str">
        <f>IF(G9="","",$D$29-SUM($G$6:G9))</f>
        <v/>
      </c>
      <c r="I9" s="43">
        <f t="shared" si="0"/>
        <v>0</v>
      </c>
      <c r="J9" s="44"/>
      <c r="K9" s="44">
        <f t="shared" si="1"/>
        <v>0</v>
      </c>
      <c r="L9" s="45"/>
      <c r="M9" s="24"/>
      <c r="N9" s="48"/>
      <c r="O9" s="49"/>
    </row>
    <row r="10" spans="1:15" ht="18.600000000000001" customHeight="1">
      <c r="A10" s="34" t="str">
        <f t="shared" si="2"/>
        <v/>
      </c>
      <c r="B10" s="25"/>
      <c r="C10" s="25"/>
      <c r="D10" s="25"/>
      <c r="E10" s="26"/>
      <c r="F10" s="25"/>
      <c r="G10" s="25"/>
      <c r="H10" s="30" t="str">
        <f>IF(G10="","",$D$29-SUM($G$6:G10))</f>
        <v/>
      </c>
      <c r="I10" s="43">
        <f t="shared" si="0"/>
        <v>0</v>
      </c>
      <c r="J10" s="44"/>
      <c r="K10" s="44">
        <f t="shared" si="1"/>
        <v>0</v>
      </c>
      <c r="L10" s="45"/>
      <c r="M10" s="24"/>
      <c r="N10" s="48"/>
      <c r="O10" s="49"/>
    </row>
    <row r="11" spans="1:15" ht="18.600000000000001" customHeight="1">
      <c r="A11" s="34" t="str">
        <f t="shared" si="2"/>
        <v/>
      </c>
      <c r="B11" s="25"/>
      <c r="C11" s="25"/>
      <c r="D11" s="25"/>
      <c r="E11" s="26"/>
      <c r="F11" s="25"/>
      <c r="G11" s="25"/>
      <c r="H11" s="30" t="str">
        <f>IF(G11="","",$D$29-SUM($G$6:G11))</f>
        <v/>
      </c>
      <c r="I11" s="43">
        <f t="shared" si="0"/>
        <v>0</v>
      </c>
      <c r="J11" s="44"/>
      <c r="K11" s="44">
        <f t="shared" si="1"/>
        <v>0</v>
      </c>
      <c r="L11" s="45"/>
      <c r="M11" s="24"/>
      <c r="N11" s="48"/>
      <c r="O11" s="49"/>
    </row>
    <row r="12" spans="1:15" ht="18.600000000000001" customHeight="1">
      <c r="A12" s="34" t="str">
        <f t="shared" si="2"/>
        <v/>
      </c>
      <c r="B12" s="25"/>
      <c r="C12" s="25"/>
      <c r="D12" s="25"/>
      <c r="E12" s="26"/>
      <c r="F12" s="25"/>
      <c r="G12" s="25"/>
      <c r="H12" s="30" t="str">
        <f>IF(G12="","",$D$29-SUM($G$6:G12))</f>
        <v/>
      </c>
      <c r="I12" s="43">
        <f t="shared" si="0"/>
        <v>0</v>
      </c>
      <c r="J12" s="44"/>
      <c r="K12" s="44">
        <f t="shared" si="1"/>
        <v>0</v>
      </c>
      <c r="L12" s="45"/>
      <c r="M12" s="24"/>
      <c r="N12" s="48"/>
      <c r="O12" s="49"/>
    </row>
    <row r="13" spans="1:15" ht="18.600000000000001" customHeight="1">
      <c r="A13" s="34" t="str">
        <f t="shared" si="2"/>
        <v/>
      </c>
      <c r="B13" s="25"/>
      <c r="C13" s="25"/>
      <c r="D13" s="25"/>
      <c r="E13" s="26"/>
      <c r="F13" s="25"/>
      <c r="G13" s="25"/>
      <c r="H13" s="30" t="str">
        <f>IF(G13="","",$D$29-SUM($G$6:G13))</f>
        <v/>
      </c>
      <c r="I13" s="43">
        <f t="shared" si="0"/>
        <v>0</v>
      </c>
      <c r="J13" s="44"/>
      <c r="K13" s="44">
        <f t="shared" si="1"/>
        <v>0</v>
      </c>
      <c r="L13" s="45"/>
      <c r="M13" s="24"/>
      <c r="N13" s="48"/>
      <c r="O13" s="49"/>
    </row>
    <row r="14" spans="1:15" ht="18.600000000000001" customHeight="1">
      <c r="A14" s="34" t="str">
        <f t="shared" si="2"/>
        <v/>
      </c>
      <c r="B14" s="25"/>
      <c r="C14" s="25"/>
      <c r="D14" s="25"/>
      <c r="E14" s="26"/>
      <c r="F14" s="25"/>
      <c r="G14" s="25"/>
      <c r="H14" s="30" t="str">
        <f>IF(G14="","",$D$29-SUM($G$6:G14))</f>
        <v/>
      </c>
      <c r="I14" s="43">
        <f t="shared" ref="I14:I28" si="3">N14</f>
        <v>0</v>
      </c>
      <c r="J14" s="44"/>
      <c r="K14" s="44">
        <f t="shared" ref="K14:K28" si="4">SUMIF($E$6:$E$29,N14,$G$6:$G$29)</f>
        <v>0</v>
      </c>
      <c r="L14" s="45"/>
      <c r="M14" s="24"/>
      <c r="N14" s="48"/>
      <c r="O14" s="49"/>
    </row>
    <row r="15" spans="1:15" ht="18.600000000000001" customHeight="1">
      <c r="A15" s="34" t="str">
        <f t="shared" si="2"/>
        <v/>
      </c>
      <c r="B15" s="25"/>
      <c r="C15" s="25"/>
      <c r="D15" s="25"/>
      <c r="E15" s="26"/>
      <c r="F15" s="25"/>
      <c r="G15" s="25"/>
      <c r="H15" s="30" t="str">
        <f>IF(G15="","",$D$29-SUM($G$6:G15))</f>
        <v/>
      </c>
      <c r="I15" s="43">
        <f t="shared" si="3"/>
        <v>0</v>
      </c>
      <c r="J15" s="44"/>
      <c r="K15" s="44">
        <f t="shared" si="4"/>
        <v>0</v>
      </c>
      <c r="L15" s="45"/>
      <c r="M15" s="24"/>
      <c r="N15" s="48"/>
      <c r="O15" s="49"/>
    </row>
    <row r="16" spans="1:15" ht="18.600000000000001" customHeight="1">
      <c r="A16" s="34" t="str">
        <f t="shared" si="2"/>
        <v/>
      </c>
      <c r="B16" s="25"/>
      <c r="C16" s="25"/>
      <c r="D16" s="25"/>
      <c r="E16" s="26"/>
      <c r="F16" s="25"/>
      <c r="G16" s="25"/>
      <c r="H16" s="30" t="str">
        <f>IF(G16="","",$D$29-SUM($G$6:G16))</f>
        <v/>
      </c>
      <c r="I16" s="43">
        <f t="shared" si="3"/>
        <v>0</v>
      </c>
      <c r="J16" s="44"/>
      <c r="K16" s="44">
        <f t="shared" si="4"/>
        <v>0</v>
      </c>
      <c r="L16" s="45"/>
      <c r="M16" s="24"/>
      <c r="N16" s="48"/>
      <c r="O16" s="49"/>
    </row>
    <row r="17" spans="1:15" ht="18.600000000000001" customHeight="1">
      <c r="A17" s="34" t="str">
        <f t="shared" si="2"/>
        <v/>
      </c>
      <c r="B17" s="25"/>
      <c r="C17" s="25"/>
      <c r="D17" s="25"/>
      <c r="E17" s="26"/>
      <c r="F17" s="25"/>
      <c r="G17" s="25"/>
      <c r="H17" s="30" t="str">
        <f>IF(G17="","",$D$29-SUM($G$6:G17))</f>
        <v/>
      </c>
      <c r="I17" s="43">
        <f t="shared" si="3"/>
        <v>0</v>
      </c>
      <c r="J17" s="44"/>
      <c r="K17" s="44">
        <f t="shared" si="4"/>
        <v>0</v>
      </c>
      <c r="L17" s="45"/>
      <c r="M17" s="24"/>
      <c r="N17" s="48"/>
      <c r="O17" s="49"/>
    </row>
    <row r="18" spans="1:15" ht="18.600000000000001" customHeight="1">
      <c r="A18" s="34" t="str">
        <f t="shared" si="2"/>
        <v/>
      </c>
      <c r="B18" s="25"/>
      <c r="C18" s="25"/>
      <c r="D18" s="25"/>
      <c r="E18" s="26"/>
      <c r="F18" s="25"/>
      <c r="G18" s="25"/>
      <c r="H18" s="30" t="str">
        <f>IF(G18="","",$D$29-SUM($G$6:G18))</f>
        <v/>
      </c>
      <c r="I18" s="43">
        <f t="shared" si="3"/>
        <v>0</v>
      </c>
      <c r="J18" s="44"/>
      <c r="K18" s="44">
        <f t="shared" si="4"/>
        <v>0</v>
      </c>
      <c r="L18" s="45"/>
      <c r="M18" s="24"/>
      <c r="N18" s="48"/>
      <c r="O18" s="49"/>
    </row>
    <row r="19" spans="1:15" ht="18.600000000000001" customHeight="1">
      <c r="A19" s="34" t="str">
        <f t="shared" si="2"/>
        <v/>
      </c>
      <c r="B19" s="25"/>
      <c r="C19" s="25"/>
      <c r="D19" s="25"/>
      <c r="E19" s="26"/>
      <c r="F19" s="25"/>
      <c r="G19" s="25"/>
      <c r="H19" s="30" t="str">
        <f>IF(G19="","",$D$29-SUM($G$6:G19))</f>
        <v/>
      </c>
      <c r="I19" s="43">
        <f t="shared" si="3"/>
        <v>0</v>
      </c>
      <c r="J19" s="44"/>
      <c r="K19" s="44">
        <f t="shared" si="4"/>
        <v>0</v>
      </c>
      <c r="L19" s="45"/>
      <c r="M19" s="24"/>
      <c r="N19" s="48"/>
      <c r="O19" s="49"/>
    </row>
    <row r="20" spans="1:15" ht="18.600000000000001" customHeight="1">
      <c r="A20" s="34" t="str">
        <f t="shared" si="2"/>
        <v/>
      </c>
      <c r="B20" s="25"/>
      <c r="C20" s="25"/>
      <c r="D20" s="25"/>
      <c r="E20" s="26"/>
      <c r="F20" s="25"/>
      <c r="G20" s="25"/>
      <c r="H20" s="30" t="str">
        <f>IF(G20="","",$D$29-SUM($G$6:G20))</f>
        <v/>
      </c>
      <c r="I20" s="43">
        <f t="shared" si="3"/>
        <v>0</v>
      </c>
      <c r="J20" s="44"/>
      <c r="K20" s="44">
        <f t="shared" si="4"/>
        <v>0</v>
      </c>
      <c r="L20" s="45"/>
      <c r="M20" s="24"/>
      <c r="N20" s="48"/>
      <c r="O20" s="49"/>
    </row>
    <row r="21" spans="1:15" ht="18.600000000000001" customHeight="1">
      <c r="A21" s="34" t="str">
        <f t="shared" si="2"/>
        <v/>
      </c>
      <c r="B21" s="25"/>
      <c r="C21" s="25"/>
      <c r="D21" s="25"/>
      <c r="E21" s="26"/>
      <c r="F21" s="25"/>
      <c r="G21" s="25"/>
      <c r="H21" s="30" t="str">
        <f>IF(G21="","",$D$29-SUM($G$6:G21))</f>
        <v/>
      </c>
      <c r="I21" s="43">
        <f t="shared" si="3"/>
        <v>0</v>
      </c>
      <c r="J21" s="44"/>
      <c r="K21" s="44">
        <f t="shared" si="4"/>
        <v>0</v>
      </c>
      <c r="L21" s="45"/>
      <c r="M21" s="24"/>
      <c r="N21" s="48"/>
      <c r="O21" s="49"/>
    </row>
    <row r="22" spans="1:15" ht="18.600000000000001" customHeight="1">
      <c r="A22" s="34" t="str">
        <f t="shared" si="2"/>
        <v/>
      </c>
      <c r="B22" s="25"/>
      <c r="C22" s="25"/>
      <c r="D22" s="25"/>
      <c r="E22" s="26"/>
      <c r="F22" s="25"/>
      <c r="G22" s="25"/>
      <c r="H22" s="30" t="str">
        <f>IF(G22="","",$D$29-SUM($G$6:G22))</f>
        <v/>
      </c>
      <c r="I22" s="43">
        <f t="shared" si="3"/>
        <v>0</v>
      </c>
      <c r="J22" s="44"/>
      <c r="K22" s="44">
        <f t="shared" si="4"/>
        <v>0</v>
      </c>
      <c r="L22" s="45"/>
      <c r="M22" s="24"/>
      <c r="N22" s="48"/>
      <c r="O22" s="49"/>
    </row>
    <row r="23" spans="1:15" ht="18.600000000000001" customHeight="1">
      <c r="A23" s="34" t="str">
        <f t="shared" si="2"/>
        <v/>
      </c>
      <c r="B23" s="25"/>
      <c r="C23" s="25"/>
      <c r="D23" s="25"/>
      <c r="E23" s="26"/>
      <c r="F23" s="25"/>
      <c r="G23" s="25"/>
      <c r="H23" s="30" t="str">
        <f>IF(G23="","",$D$29-SUM($G$6:G23))</f>
        <v/>
      </c>
      <c r="I23" s="43">
        <f t="shared" si="3"/>
        <v>0</v>
      </c>
      <c r="J23" s="44"/>
      <c r="K23" s="44">
        <f t="shared" si="4"/>
        <v>0</v>
      </c>
      <c r="L23" s="45"/>
      <c r="M23" s="24"/>
      <c r="N23" s="48"/>
      <c r="O23" s="49"/>
    </row>
    <row r="24" spans="1:15" ht="18.600000000000001" customHeight="1">
      <c r="A24" s="34" t="str">
        <f t="shared" si="2"/>
        <v/>
      </c>
      <c r="B24" s="25"/>
      <c r="C24" s="25"/>
      <c r="D24" s="25"/>
      <c r="E24" s="26"/>
      <c r="F24" s="25"/>
      <c r="G24" s="25"/>
      <c r="H24" s="30" t="str">
        <f>IF(G24="","",$D$29-SUM($G$6:G24))</f>
        <v/>
      </c>
      <c r="I24" s="43">
        <f t="shared" si="3"/>
        <v>0</v>
      </c>
      <c r="J24" s="44"/>
      <c r="K24" s="44">
        <f t="shared" si="4"/>
        <v>0</v>
      </c>
      <c r="L24" s="45"/>
      <c r="M24" s="24"/>
      <c r="N24" s="48"/>
      <c r="O24" s="49"/>
    </row>
    <row r="25" spans="1:15" ht="18.600000000000001" customHeight="1">
      <c r="A25" s="34" t="str">
        <f t="shared" si="2"/>
        <v/>
      </c>
      <c r="B25" s="25"/>
      <c r="C25" s="25"/>
      <c r="D25" s="25"/>
      <c r="E25" s="26"/>
      <c r="F25" s="25"/>
      <c r="G25" s="25"/>
      <c r="H25" s="30" t="str">
        <f>IF(G25="","",$D$29-SUM($G$6:G25))</f>
        <v/>
      </c>
      <c r="I25" s="43">
        <f t="shared" si="3"/>
        <v>0</v>
      </c>
      <c r="J25" s="44"/>
      <c r="K25" s="44">
        <f t="shared" si="4"/>
        <v>0</v>
      </c>
      <c r="L25" s="45"/>
      <c r="M25" s="24"/>
      <c r="N25" s="48"/>
      <c r="O25" s="49"/>
    </row>
    <row r="26" spans="1:15" ht="18.600000000000001" customHeight="1">
      <c r="A26" s="34" t="str">
        <f t="shared" si="2"/>
        <v/>
      </c>
      <c r="B26" s="25"/>
      <c r="C26" s="25"/>
      <c r="D26" s="25"/>
      <c r="E26" s="26"/>
      <c r="F26" s="25"/>
      <c r="G26" s="25"/>
      <c r="H26" s="30" t="str">
        <f>IF(G26="","",$D$29-SUM($G$6:G26))</f>
        <v/>
      </c>
      <c r="I26" s="43">
        <f t="shared" si="3"/>
        <v>0</v>
      </c>
      <c r="J26" s="44"/>
      <c r="K26" s="44">
        <f t="shared" si="4"/>
        <v>0</v>
      </c>
      <c r="L26" s="45"/>
      <c r="M26" s="24"/>
      <c r="N26" s="48"/>
      <c r="O26" s="49"/>
    </row>
    <row r="27" spans="1:15" ht="18.600000000000001" customHeight="1">
      <c r="A27" s="34" t="str">
        <f t="shared" si="2"/>
        <v/>
      </c>
      <c r="B27" s="25"/>
      <c r="C27" s="25"/>
      <c r="D27" s="25"/>
      <c r="E27" s="26"/>
      <c r="F27" s="25"/>
      <c r="G27" s="25"/>
      <c r="H27" s="30" t="str">
        <f>IF(G27="","",$D$29-SUM($G$6:G27))</f>
        <v/>
      </c>
      <c r="I27" s="43">
        <f t="shared" si="3"/>
        <v>0</v>
      </c>
      <c r="J27" s="44"/>
      <c r="K27" s="44">
        <f t="shared" si="4"/>
        <v>0</v>
      </c>
      <c r="L27" s="45"/>
      <c r="M27" s="24"/>
      <c r="N27" s="48"/>
      <c r="O27" s="49"/>
    </row>
    <row r="28" spans="1:15" ht="18.600000000000001" customHeight="1">
      <c r="A28" s="34" t="str">
        <f t="shared" si="2"/>
        <v/>
      </c>
      <c r="B28" s="25"/>
      <c r="C28" s="25"/>
      <c r="D28" s="25"/>
      <c r="E28" s="26"/>
      <c r="F28" s="25"/>
      <c r="G28" s="25"/>
      <c r="H28" s="30" t="str">
        <f>IF(G28="","",$D$29-SUM($G$6:G28))</f>
        <v/>
      </c>
      <c r="I28" s="43">
        <f t="shared" si="3"/>
        <v>0</v>
      </c>
      <c r="J28" s="44"/>
      <c r="K28" s="44">
        <f t="shared" si="4"/>
        <v>0</v>
      </c>
      <c r="L28" s="45"/>
      <c r="M28" s="24"/>
      <c r="N28" s="50"/>
      <c r="O28" s="51"/>
    </row>
    <row r="29" spans="1:15" ht="18.600000000000001" customHeight="1">
      <c r="A29" s="54" t="s">
        <v>23</v>
      </c>
      <c r="B29" s="55"/>
      <c r="C29" s="56"/>
      <c r="D29" s="32">
        <f>SUM(D6:D28)</f>
        <v>0</v>
      </c>
      <c r="E29" s="27"/>
      <c r="F29" s="27"/>
      <c r="G29" s="32">
        <f>SUM(G6:G28)</f>
        <v>0</v>
      </c>
      <c r="H29" s="31">
        <f>D29-G29</f>
        <v>0</v>
      </c>
      <c r="I29" s="57"/>
      <c r="J29" s="58"/>
      <c r="K29" s="58"/>
      <c r="L29" s="59"/>
      <c r="M29" s="28"/>
      <c r="N29" s="52"/>
      <c r="O29" s="53"/>
    </row>
    <row r="30" spans="1:15" ht="17.100000000000001" customHeight="1"/>
  </sheetData>
  <sheetProtection sheet="1" objects="1" scenarios="1"/>
  <mergeCells count="82">
    <mergeCell ref="N19:O19"/>
    <mergeCell ref="N20:O20"/>
    <mergeCell ref="N21:O21"/>
    <mergeCell ref="N29:O29"/>
    <mergeCell ref="A29:C29"/>
    <mergeCell ref="I28:J28"/>
    <mergeCell ref="K28:L28"/>
    <mergeCell ref="I29:J29"/>
    <mergeCell ref="K29:L29"/>
    <mergeCell ref="N22:O22"/>
    <mergeCell ref="N23:O23"/>
    <mergeCell ref="N24:O24"/>
    <mergeCell ref="N25:O25"/>
    <mergeCell ref="N26:O26"/>
    <mergeCell ref="N27:O27"/>
    <mergeCell ref="N28:O28"/>
    <mergeCell ref="I25:J25"/>
    <mergeCell ref="K25:L25"/>
    <mergeCell ref="I26:J26"/>
    <mergeCell ref="K26:L26"/>
    <mergeCell ref="I27:J27"/>
    <mergeCell ref="K27:L27"/>
    <mergeCell ref="K22:L22"/>
    <mergeCell ref="I23:J23"/>
    <mergeCell ref="K23:L23"/>
    <mergeCell ref="I24:J24"/>
    <mergeCell ref="K24:L24"/>
    <mergeCell ref="I22:J22"/>
    <mergeCell ref="N16:O16"/>
    <mergeCell ref="I17:J17"/>
    <mergeCell ref="K17:L17"/>
    <mergeCell ref="I18:J18"/>
    <mergeCell ref="K18:L18"/>
    <mergeCell ref="I16:J16"/>
    <mergeCell ref="K16:L16"/>
    <mergeCell ref="N17:O17"/>
    <mergeCell ref="N18:O18"/>
    <mergeCell ref="N14:O14"/>
    <mergeCell ref="N15:O15"/>
    <mergeCell ref="N9:O9"/>
    <mergeCell ref="N10:O10"/>
    <mergeCell ref="N11:O11"/>
    <mergeCell ref="N12:O12"/>
    <mergeCell ref="N13:O13"/>
    <mergeCell ref="N5:O5"/>
    <mergeCell ref="N6:O6"/>
    <mergeCell ref="N7:O7"/>
    <mergeCell ref="N8:O8"/>
    <mergeCell ref="I13:J13"/>
    <mergeCell ref="K13:L13"/>
    <mergeCell ref="K7:L7"/>
    <mergeCell ref="I9:J9"/>
    <mergeCell ref="K9:L9"/>
    <mergeCell ref="I8:J8"/>
    <mergeCell ref="K8:L8"/>
    <mergeCell ref="I7:J7"/>
    <mergeCell ref="I14:J14"/>
    <mergeCell ref="K14:L14"/>
    <mergeCell ref="I15:J15"/>
    <mergeCell ref="K15:L15"/>
    <mergeCell ref="I10:J10"/>
    <mergeCell ref="K10:L10"/>
    <mergeCell ref="I12:J12"/>
    <mergeCell ref="K12:L12"/>
    <mergeCell ref="I11:J11"/>
    <mergeCell ref="K11:L11"/>
    <mergeCell ref="I19:J19"/>
    <mergeCell ref="K19:L19"/>
    <mergeCell ref="I20:J20"/>
    <mergeCell ref="K20:L20"/>
    <mergeCell ref="I21:J21"/>
    <mergeCell ref="K21:L21"/>
    <mergeCell ref="I4:L4"/>
    <mergeCell ref="K5:L5"/>
    <mergeCell ref="I5:J5"/>
    <mergeCell ref="K6:L6"/>
    <mergeCell ref="I6:J6"/>
    <mergeCell ref="C4:D4"/>
    <mergeCell ref="E4:G4"/>
    <mergeCell ref="E1:G2"/>
    <mergeCell ref="B4:B5"/>
    <mergeCell ref="A4:A5"/>
  </mergeCells>
  <phoneticPr fontId="2"/>
  <conditionalFormatting sqref="H29">
    <cfRule type="cellIs" dxfId="1" priority="1" operator="lessThan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2"/>
  </sheetPr>
  <dimension ref="A1:O30"/>
  <sheetViews>
    <sheetView showZeros="0" zoomScaleNormal="100" zoomScaleSheetLayoutView="130" workbookViewId="0">
      <selection activeCell="F23" sqref="F23"/>
    </sheetView>
  </sheetViews>
  <sheetFormatPr defaultColWidth="9" defaultRowHeight="13.5"/>
  <cols>
    <col min="1" max="2" width="5" customWidth="1"/>
    <col min="3" max="3" width="15.75" customWidth="1"/>
    <col min="4" max="4" width="13.25" customWidth="1"/>
    <col min="5" max="5" width="11" customWidth="1"/>
    <col min="6" max="6" width="18" customWidth="1"/>
    <col min="7" max="7" width="14.25" customWidth="1"/>
    <col min="8" max="8" width="17" customWidth="1"/>
    <col min="9" max="9" width="10.125" customWidth="1"/>
    <col min="10" max="10" width="4.5" customWidth="1"/>
    <col min="11" max="11" width="10.125" customWidth="1"/>
    <col min="12" max="13" width="3.875" customWidth="1"/>
  </cols>
  <sheetData>
    <row r="1" spans="1:15">
      <c r="E1" s="64" t="s">
        <v>0</v>
      </c>
      <c r="F1" s="64"/>
      <c r="G1" s="64"/>
      <c r="M1" s="4"/>
    </row>
    <row r="2" spans="1:15" ht="15">
      <c r="E2" s="64"/>
      <c r="F2" s="64"/>
      <c r="G2" s="64"/>
      <c r="J2" s="11" t="s">
        <v>4</v>
      </c>
      <c r="K2" s="11"/>
      <c r="L2" s="11" t="s">
        <v>5</v>
      </c>
      <c r="M2" s="4"/>
    </row>
    <row r="3" spans="1:15">
      <c r="M3" s="4"/>
    </row>
    <row r="4" spans="1:15" ht="18.600000000000001" customHeight="1">
      <c r="A4" s="60" t="s">
        <v>1</v>
      </c>
      <c r="B4" s="60" t="s">
        <v>2</v>
      </c>
      <c r="C4" s="60" t="s">
        <v>16</v>
      </c>
      <c r="D4" s="60"/>
      <c r="E4" s="60" t="s">
        <v>20</v>
      </c>
      <c r="F4" s="60"/>
      <c r="G4" s="60"/>
      <c r="H4" s="7"/>
      <c r="I4" s="60" t="s">
        <v>6</v>
      </c>
      <c r="J4" s="60"/>
      <c r="K4" s="60"/>
      <c r="L4" s="61"/>
      <c r="M4" s="9"/>
    </row>
    <row r="5" spans="1:15" ht="18.600000000000001" customHeight="1">
      <c r="A5" s="62"/>
      <c r="B5" s="62"/>
      <c r="C5" s="12" t="s">
        <v>17</v>
      </c>
      <c r="D5" s="12" t="s">
        <v>18</v>
      </c>
      <c r="E5" s="12" t="s">
        <v>19</v>
      </c>
      <c r="F5" s="12" t="s">
        <v>17</v>
      </c>
      <c r="G5" s="12" t="s">
        <v>18</v>
      </c>
      <c r="H5" s="12" t="s">
        <v>3</v>
      </c>
      <c r="I5" s="62" t="s">
        <v>21</v>
      </c>
      <c r="J5" s="62"/>
      <c r="K5" s="62" t="s">
        <v>22</v>
      </c>
      <c r="L5" s="63"/>
      <c r="M5" s="9"/>
      <c r="N5" s="65" t="s">
        <v>7</v>
      </c>
      <c r="O5" s="66"/>
    </row>
    <row r="6" spans="1:15" ht="18.600000000000001" customHeight="1">
      <c r="A6" s="13" t="str">
        <f>IF(B6="","",$K$2)</f>
        <v/>
      </c>
      <c r="B6" s="13"/>
      <c r="C6" s="13" t="s">
        <v>24</v>
      </c>
      <c r="D6" s="13">
        <v>200000</v>
      </c>
      <c r="E6" s="16" t="s">
        <v>8</v>
      </c>
      <c r="F6" s="13"/>
      <c r="G6" s="13"/>
      <c r="H6" s="14" t="str">
        <f>IF(G6="","",$D$29-G6)</f>
        <v/>
      </c>
      <c r="I6" s="67" t="str">
        <f t="shared" ref="I6:I13" si="0">N6</f>
        <v>材料費</v>
      </c>
      <c r="J6" s="68"/>
      <c r="K6" s="68">
        <f t="shared" ref="K6:K13" si="1">SUMIF($E$6:$E$29,N6,$G$6:$G$29)</f>
        <v>0</v>
      </c>
      <c r="L6" s="69"/>
      <c r="M6" s="5"/>
      <c r="N6" s="70" t="s">
        <v>8</v>
      </c>
      <c r="O6" s="71"/>
    </row>
    <row r="7" spans="1:15" ht="18.600000000000001" customHeight="1">
      <c r="A7" s="3" t="str">
        <f t="shared" ref="A7:A28" si="2">IF(B7="","",$K$2)</f>
        <v/>
      </c>
      <c r="B7" s="3"/>
      <c r="C7" s="3"/>
      <c r="D7" s="3"/>
      <c r="E7" s="2" t="s">
        <v>8</v>
      </c>
      <c r="F7" s="3"/>
      <c r="G7" s="3"/>
      <c r="H7" s="6" t="str">
        <f>IF(G7="","",$D$29-SUM(G6:G7))</f>
        <v/>
      </c>
      <c r="I7" s="70" t="str">
        <f t="shared" si="0"/>
        <v>外注</v>
      </c>
      <c r="J7" s="72"/>
      <c r="K7" s="72">
        <f t="shared" si="1"/>
        <v>0</v>
      </c>
      <c r="L7" s="71"/>
      <c r="M7" s="5"/>
      <c r="N7" s="70" t="s">
        <v>9</v>
      </c>
      <c r="O7" s="71"/>
    </row>
    <row r="8" spans="1:15" ht="18.600000000000001" customHeight="1">
      <c r="A8" s="3" t="str">
        <f t="shared" si="2"/>
        <v/>
      </c>
      <c r="B8" s="3"/>
      <c r="C8" s="3"/>
      <c r="D8" s="3"/>
      <c r="E8" s="2" t="s">
        <v>15</v>
      </c>
      <c r="F8" s="3"/>
      <c r="G8" s="3"/>
      <c r="H8" s="6" t="str">
        <f>IF(G8="","",$D$29-SUM(G6:G8))</f>
        <v/>
      </c>
      <c r="I8" s="70" t="str">
        <f t="shared" si="0"/>
        <v>交通費</v>
      </c>
      <c r="J8" s="72"/>
      <c r="K8" s="72">
        <f t="shared" si="1"/>
        <v>0</v>
      </c>
      <c r="L8" s="71"/>
      <c r="M8" s="5"/>
      <c r="N8" s="70" t="s">
        <v>10</v>
      </c>
      <c r="O8" s="71"/>
    </row>
    <row r="9" spans="1:15" ht="18.600000000000001" customHeight="1">
      <c r="A9" s="3" t="str">
        <f t="shared" si="2"/>
        <v/>
      </c>
      <c r="B9" s="3"/>
      <c r="C9" s="3"/>
      <c r="D9" s="3"/>
      <c r="E9" s="2" t="s">
        <v>11</v>
      </c>
      <c r="F9" s="3"/>
      <c r="G9" s="3">
        <v>300</v>
      </c>
      <c r="H9" s="6">
        <f>IF(G9="","",$D$29-SUM($G$6:G9))</f>
        <v>199700</v>
      </c>
      <c r="I9" s="70" t="str">
        <f t="shared" si="0"/>
        <v>運賃</v>
      </c>
      <c r="J9" s="72"/>
      <c r="K9" s="72">
        <f t="shared" si="1"/>
        <v>300</v>
      </c>
      <c r="L9" s="71"/>
      <c r="M9" s="5"/>
      <c r="N9" s="70" t="s">
        <v>11</v>
      </c>
      <c r="O9" s="71"/>
    </row>
    <row r="10" spans="1:15" ht="18.600000000000001" customHeight="1">
      <c r="A10" s="3" t="str">
        <f t="shared" si="2"/>
        <v/>
      </c>
      <c r="B10" s="3"/>
      <c r="C10" s="3"/>
      <c r="D10" s="3"/>
      <c r="E10" s="2"/>
      <c r="F10" s="3"/>
      <c r="G10" s="3"/>
      <c r="H10" s="6" t="str">
        <f>IF(G10="","",$D$29-SUM($G$6:G10))</f>
        <v/>
      </c>
      <c r="I10" s="70" t="str">
        <f t="shared" si="0"/>
        <v>通信費</v>
      </c>
      <c r="J10" s="72"/>
      <c r="K10" s="72">
        <f t="shared" si="1"/>
        <v>0</v>
      </c>
      <c r="L10" s="71"/>
      <c r="M10" s="5"/>
      <c r="N10" s="70" t="s">
        <v>12</v>
      </c>
      <c r="O10" s="71"/>
    </row>
    <row r="11" spans="1:15" ht="18.600000000000001" customHeight="1">
      <c r="A11" s="3" t="str">
        <f t="shared" si="2"/>
        <v/>
      </c>
      <c r="B11" s="3"/>
      <c r="C11" s="3"/>
      <c r="D11" s="3"/>
      <c r="E11" s="2"/>
      <c r="F11" s="3"/>
      <c r="G11" s="3"/>
      <c r="H11" s="6" t="str">
        <f>IF(G11="","",$D$29-SUM($G$6:G11))</f>
        <v/>
      </c>
      <c r="I11" s="70" t="str">
        <f t="shared" si="0"/>
        <v>燃料費</v>
      </c>
      <c r="J11" s="72"/>
      <c r="K11" s="72">
        <f t="shared" si="1"/>
        <v>0</v>
      </c>
      <c r="L11" s="71"/>
      <c r="M11" s="5"/>
      <c r="N11" s="70" t="s">
        <v>13</v>
      </c>
      <c r="O11" s="71"/>
    </row>
    <row r="12" spans="1:15" ht="18.600000000000001" customHeight="1">
      <c r="A12" s="3" t="str">
        <f t="shared" si="2"/>
        <v/>
      </c>
      <c r="B12" s="3"/>
      <c r="C12" s="3"/>
      <c r="D12" s="3"/>
      <c r="E12" s="2"/>
      <c r="F12" s="3"/>
      <c r="G12" s="3"/>
      <c r="H12" s="6" t="str">
        <f>IF(G12="","",$D$29-SUM($G$6:G12))</f>
        <v/>
      </c>
      <c r="I12" s="70" t="str">
        <f t="shared" si="0"/>
        <v>厚生費</v>
      </c>
      <c r="J12" s="72"/>
      <c r="K12" s="72">
        <f t="shared" si="1"/>
        <v>0</v>
      </c>
      <c r="L12" s="71"/>
      <c r="M12" s="5"/>
      <c r="N12" s="70" t="s">
        <v>14</v>
      </c>
      <c r="O12" s="71"/>
    </row>
    <row r="13" spans="1:15" ht="18.600000000000001" customHeight="1">
      <c r="A13" s="3" t="str">
        <f t="shared" si="2"/>
        <v/>
      </c>
      <c r="B13" s="3"/>
      <c r="C13" s="3"/>
      <c r="D13" s="3"/>
      <c r="E13" s="2"/>
      <c r="F13" s="3"/>
      <c r="G13" s="3"/>
      <c r="H13" s="6" t="str">
        <f>IF(G13="","",$D$29-SUM($G$6:G13))</f>
        <v/>
      </c>
      <c r="I13" s="70" t="str">
        <f t="shared" si="0"/>
        <v>雑費</v>
      </c>
      <c r="J13" s="72"/>
      <c r="K13" s="72">
        <f t="shared" si="1"/>
        <v>0</v>
      </c>
      <c r="L13" s="71"/>
      <c r="M13" s="5"/>
      <c r="N13" s="70" t="s">
        <v>15</v>
      </c>
      <c r="O13" s="71"/>
    </row>
    <row r="14" spans="1:15" ht="18.600000000000001" customHeight="1">
      <c r="A14" s="3" t="str">
        <f t="shared" si="2"/>
        <v/>
      </c>
      <c r="B14" s="3"/>
      <c r="C14" s="3"/>
      <c r="D14" s="3"/>
      <c r="E14" s="2"/>
      <c r="F14" s="3"/>
      <c r="G14" s="3"/>
      <c r="H14" s="6" t="str">
        <f>IF(G14="","",$D$29-SUM($G$6:G14))</f>
        <v/>
      </c>
      <c r="I14" s="70">
        <f t="shared" ref="I14:I28" si="3">N14</f>
        <v>0</v>
      </c>
      <c r="J14" s="72"/>
      <c r="K14" s="72">
        <f t="shared" ref="K14:K28" si="4">SUMIF($E$6:$E$29,N14,$G$6:$G$29)</f>
        <v>0</v>
      </c>
      <c r="L14" s="71"/>
      <c r="M14" s="5"/>
      <c r="N14" s="70"/>
      <c r="O14" s="71"/>
    </row>
    <row r="15" spans="1:15" ht="18.600000000000001" customHeight="1">
      <c r="A15" s="3" t="str">
        <f t="shared" si="2"/>
        <v/>
      </c>
      <c r="B15" s="3"/>
      <c r="C15" s="3"/>
      <c r="D15" s="3"/>
      <c r="E15" s="2"/>
      <c r="F15" s="3"/>
      <c r="G15" s="3"/>
      <c r="H15" s="6" t="str">
        <f>IF(G15="","",$D$29-SUM($G$6:G15))</f>
        <v/>
      </c>
      <c r="I15" s="70">
        <f t="shared" si="3"/>
        <v>0</v>
      </c>
      <c r="J15" s="72"/>
      <c r="K15" s="72">
        <f t="shared" si="4"/>
        <v>0</v>
      </c>
      <c r="L15" s="71"/>
      <c r="M15" s="5"/>
      <c r="N15" s="70"/>
      <c r="O15" s="71"/>
    </row>
    <row r="16" spans="1:15" ht="18.600000000000001" customHeight="1">
      <c r="A16" s="3" t="str">
        <f t="shared" si="2"/>
        <v/>
      </c>
      <c r="B16" s="3"/>
      <c r="C16" s="3"/>
      <c r="D16" s="3"/>
      <c r="E16" s="2"/>
      <c r="F16" s="3"/>
      <c r="G16" s="3"/>
      <c r="H16" s="6" t="str">
        <f>IF(G16="","",$D$29-SUM($G$6:G16))</f>
        <v/>
      </c>
      <c r="I16" s="70">
        <f t="shared" si="3"/>
        <v>0</v>
      </c>
      <c r="J16" s="72"/>
      <c r="K16" s="72">
        <f t="shared" si="4"/>
        <v>0</v>
      </c>
      <c r="L16" s="71"/>
      <c r="M16" s="5"/>
      <c r="N16" s="70"/>
      <c r="O16" s="71"/>
    </row>
    <row r="17" spans="1:15" ht="18.600000000000001" customHeight="1">
      <c r="A17" s="3" t="str">
        <f t="shared" si="2"/>
        <v/>
      </c>
      <c r="B17" s="3"/>
      <c r="C17" s="3"/>
      <c r="D17" s="3"/>
      <c r="E17" s="2"/>
      <c r="F17" s="3"/>
      <c r="G17" s="3"/>
      <c r="H17" s="6" t="str">
        <f>IF(G17="","",$D$29-SUM($G$6:G17))</f>
        <v/>
      </c>
      <c r="I17" s="70">
        <f t="shared" si="3"/>
        <v>0</v>
      </c>
      <c r="J17" s="72"/>
      <c r="K17" s="72">
        <f t="shared" si="4"/>
        <v>0</v>
      </c>
      <c r="L17" s="71"/>
      <c r="M17" s="5"/>
      <c r="N17" s="70"/>
      <c r="O17" s="71"/>
    </row>
    <row r="18" spans="1:15" ht="18.600000000000001" customHeight="1">
      <c r="A18" s="3" t="str">
        <f t="shared" si="2"/>
        <v/>
      </c>
      <c r="B18" s="3"/>
      <c r="C18" s="3"/>
      <c r="D18" s="3"/>
      <c r="E18" s="2"/>
      <c r="F18" s="3"/>
      <c r="G18" s="3"/>
      <c r="H18" s="6" t="str">
        <f>IF(G18="","",$D$29-SUM($G$6:G18))</f>
        <v/>
      </c>
      <c r="I18" s="70">
        <f t="shared" si="3"/>
        <v>0</v>
      </c>
      <c r="J18" s="72"/>
      <c r="K18" s="72">
        <f t="shared" si="4"/>
        <v>0</v>
      </c>
      <c r="L18" s="71"/>
      <c r="M18" s="5"/>
      <c r="N18" s="70"/>
      <c r="O18" s="71"/>
    </row>
    <row r="19" spans="1:15" ht="18.600000000000001" customHeight="1">
      <c r="A19" s="3" t="str">
        <f t="shared" si="2"/>
        <v/>
      </c>
      <c r="B19" s="3"/>
      <c r="C19" s="3"/>
      <c r="D19" s="3"/>
      <c r="E19" s="2"/>
      <c r="F19" s="3"/>
      <c r="G19" s="3"/>
      <c r="H19" s="6" t="str">
        <f>IF(G19="","",$D$29-SUM($G$6:G19))</f>
        <v/>
      </c>
      <c r="I19" s="70">
        <f t="shared" si="3"/>
        <v>0</v>
      </c>
      <c r="J19" s="72"/>
      <c r="K19" s="72">
        <f t="shared" si="4"/>
        <v>0</v>
      </c>
      <c r="L19" s="71"/>
      <c r="M19" s="5"/>
      <c r="N19" s="70"/>
      <c r="O19" s="71"/>
    </row>
    <row r="20" spans="1:15" ht="18.600000000000001" customHeight="1">
      <c r="A20" s="3" t="str">
        <f t="shared" si="2"/>
        <v/>
      </c>
      <c r="B20" s="3"/>
      <c r="C20" s="3"/>
      <c r="D20" s="3"/>
      <c r="E20" s="2"/>
      <c r="F20" s="3"/>
      <c r="G20" s="3"/>
      <c r="H20" s="6" t="str">
        <f>IF(G20="","",$D$29-SUM($G$6:G20))</f>
        <v/>
      </c>
      <c r="I20" s="70">
        <f t="shared" si="3"/>
        <v>0</v>
      </c>
      <c r="J20" s="72"/>
      <c r="K20" s="72">
        <f t="shared" si="4"/>
        <v>0</v>
      </c>
      <c r="L20" s="71"/>
      <c r="M20" s="5"/>
      <c r="N20" s="70"/>
      <c r="O20" s="71"/>
    </row>
    <row r="21" spans="1:15" ht="18.600000000000001" customHeight="1">
      <c r="A21" s="3" t="str">
        <f t="shared" si="2"/>
        <v/>
      </c>
      <c r="B21" s="3"/>
      <c r="C21" s="3"/>
      <c r="D21" s="3"/>
      <c r="E21" s="2"/>
      <c r="F21" s="3"/>
      <c r="G21" s="3"/>
      <c r="H21" s="6" t="str">
        <f>IF(G21="","",$D$29-SUM($G$6:G21))</f>
        <v/>
      </c>
      <c r="I21" s="70">
        <f t="shared" si="3"/>
        <v>0</v>
      </c>
      <c r="J21" s="72"/>
      <c r="K21" s="72">
        <f t="shared" si="4"/>
        <v>0</v>
      </c>
      <c r="L21" s="71"/>
      <c r="M21" s="5"/>
      <c r="N21" s="70"/>
      <c r="O21" s="71"/>
    </row>
    <row r="22" spans="1:15" ht="18.600000000000001" customHeight="1">
      <c r="A22" s="3" t="str">
        <f t="shared" si="2"/>
        <v/>
      </c>
      <c r="B22" s="3"/>
      <c r="C22" s="3"/>
      <c r="D22" s="3"/>
      <c r="E22" s="2"/>
      <c r="F22" s="3"/>
      <c r="G22" s="3"/>
      <c r="H22" s="6" t="str">
        <f>IF(G22="","",$D$29-SUM($G$6:G22))</f>
        <v/>
      </c>
      <c r="I22" s="70">
        <f t="shared" si="3"/>
        <v>0</v>
      </c>
      <c r="J22" s="72"/>
      <c r="K22" s="72">
        <f t="shared" si="4"/>
        <v>0</v>
      </c>
      <c r="L22" s="71"/>
      <c r="M22" s="5"/>
      <c r="N22" s="70"/>
      <c r="O22" s="71"/>
    </row>
    <row r="23" spans="1:15" ht="18.600000000000001" customHeight="1">
      <c r="A23" s="3" t="str">
        <f t="shared" si="2"/>
        <v/>
      </c>
      <c r="B23" s="3"/>
      <c r="C23" s="3"/>
      <c r="D23" s="3"/>
      <c r="E23" s="2"/>
      <c r="F23" s="3"/>
      <c r="G23" s="3"/>
      <c r="H23" s="6" t="str">
        <f>IF(G23="","",$D$29-SUM($G$6:G23))</f>
        <v/>
      </c>
      <c r="I23" s="70">
        <f t="shared" si="3"/>
        <v>0</v>
      </c>
      <c r="J23" s="72"/>
      <c r="K23" s="72">
        <f t="shared" si="4"/>
        <v>0</v>
      </c>
      <c r="L23" s="71"/>
      <c r="M23" s="5"/>
      <c r="N23" s="70"/>
      <c r="O23" s="71"/>
    </row>
    <row r="24" spans="1:15" ht="18.600000000000001" customHeight="1">
      <c r="A24" s="3" t="str">
        <f t="shared" si="2"/>
        <v/>
      </c>
      <c r="B24" s="3"/>
      <c r="C24" s="3"/>
      <c r="D24" s="3"/>
      <c r="E24" s="2"/>
      <c r="F24" s="3"/>
      <c r="G24" s="3"/>
      <c r="H24" s="6" t="str">
        <f>IF(G24="","",$D$29-SUM($G$6:G24))</f>
        <v/>
      </c>
      <c r="I24" s="70">
        <f t="shared" si="3"/>
        <v>0</v>
      </c>
      <c r="J24" s="72"/>
      <c r="K24" s="72">
        <f t="shared" si="4"/>
        <v>0</v>
      </c>
      <c r="L24" s="71"/>
      <c r="M24" s="5"/>
      <c r="N24" s="70"/>
      <c r="O24" s="71"/>
    </row>
    <row r="25" spans="1:15" ht="18.600000000000001" customHeight="1">
      <c r="A25" s="3" t="str">
        <f t="shared" si="2"/>
        <v/>
      </c>
      <c r="B25" s="3"/>
      <c r="C25" s="3"/>
      <c r="D25" s="3"/>
      <c r="E25" s="2"/>
      <c r="F25" s="3"/>
      <c r="G25" s="3"/>
      <c r="H25" s="6" t="str">
        <f>IF(G25="","",$D$29-SUM($G$6:G25))</f>
        <v/>
      </c>
      <c r="I25" s="70">
        <f t="shared" si="3"/>
        <v>0</v>
      </c>
      <c r="J25" s="72"/>
      <c r="K25" s="72">
        <f t="shared" si="4"/>
        <v>0</v>
      </c>
      <c r="L25" s="71"/>
      <c r="M25" s="5"/>
      <c r="N25" s="70"/>
      <c r="O25" s="71"/>
    </row>
    <row r="26" spans="1:15" ht="18.600000000000001" customHeight="1">
      <c r="A26" s="3" t="str">
        <f t="shared" si="2"/>
        <v/>
      </c>
      <c r="B26" s="3"/>
      <c r="C26" s="3"/>
      <c r="D26" s="3"/>
      <c r="E26" s="2"/>
      <c r="F26" s="3"/>
      <c r="G26" s="3"/>
      <c r="H26" s="6" t="str">
        <f>IF(G26="","",$D$29-SUM($G$6:G26))</f>
        <v/>
      </c>
      <c r="I26" s="70">
        <f t="shared" si="3"/>
        <v>0</v>
      </c>
      <c r="J26" s="72"/>
      <c r="K26" s="72">
        <f t="shared" si="4"/>
        <v>0</v>
      </c>
      <c r="L26" s="71"/>
      <c r="M26" s="5"/>
      <c r="N26" s="70"/>
      <c r="O26" s="71"/>
    </row>
    <row r="27" spans="1:15" ht="18.600000000000001" customHeight="1">
      <c r="A27" s="3" t="str">
        <f t="shared" si="2"/>
        <v/>
      </c>
      <c r="B27" s="3"/>
      <c r="C27" s="3"/>
      <c r="D27" s="3"/>
      <c r="E27" s="2"/>
      <c r="F27" s="3"/>
      <c r="G27" s="3"/>
      <c r="H27" s="6" t="str">
        <f>IF(G27="","",$D$29-SUM($G$6:G27))</f>
        <v/>
      </c>
      <c r="I27" s="70">
        <f t="shared" si="3"/>
        <v>0</v>
      </c>
      <c r="J27" s="72"/>
      <c r="K27" s="72">
        <f t="shared" si="4"/>
        <v>0</v>
      </c>
      <c r="L27" s="71"/>
      <c r="M27" s="5"/>
      <c r="N27" s="70"/>
      <c r="O27" s="71"/>
    </row>
    <row r="28" spans="1:15" ht="18.600000000000001" customHeight="1">
      <c r="A28" s="3" t="str">
        <f t="shared" si="2"/>
        <v/>
      </c>
      <c r="B28" s="3"/>
      <c r="C28" s="3"/>
      <c r="D28" s="3"/>
      <c r="E28" s="2"/>
      <c r="F28" s="3"/>
      <c r="G28" s="3"/>
      <c r="H28" s="6" t="str">
        <f>IF(G28="","",$D$29-SUM($G$6:G28))</f>
        <v/>
      </c>
      <c r="I28" s="70">
        <f t="shared" si="3"/>
        <v>0</v>
      </c>
      <c r="J28" s="72"/>
      <c r="K28" s="72">
        <f t="shared" si="4"/>
        <v>0</v>
      </c>
      <c r="L28" s="71"/>
      <c r="M28" s="5"/>
      <c r="N28" s="73"/>
      <c r="O28" s="74"/>
    </row>
    <row r="29" spans="1:15" ht="18.600000000000001" customHeight="1">
      <c r="A29" s="75" t="s">
        <v>23</v>
      </c>
      <c r="B29" s="76"/>
      <c r="C29" s="77"/>
      <c r="D29" s="8">
        <f>SUM(D6:D28)</f>
        <v>200000</v>
      </c>
      <c r="E29" s="8"/>
      <c r="F29" s="8"/>
      <c r="G29" s="8">
        <f>SUM(G6:G28)</f>
        <v>300</v>
      </c>
      <c r="H29" s="15">
        <f>D29-G29</f>
        <v>199700</v>
      </c>
      <c r="I29" s="78"/>
      <c r="J29" s="79"/>
      <c r="K29" s="79"/>
      <c r="L29" s="80"/>
      <c r="M29" s="10"/>
      <c r="N29" s="81"/>
      <c r="O29" s="82"/>
    </row>
    <row r="30" spans="1:15" ht="17.100000000000001" customHeight="1"/>
  </sheetData>
  <mergeCells count="82">
    <mergeCell ref="I28:J28"/>
    <mergeCell ref="K28:L28"/>
    <mergeCell ref="N28:O28"/>
    <mergeCell ref="A29:C29"/>
    <mergeCell ref="I29:J29"/>
    <mergeCell ref="K29:L29"/>
    <mergeCell ref="N29:O29"/>
    <mergeCell ref="I26:J26"/>
    <mergeCell ref="K26:L26"/>
    <mergeCell ref="N26:O26"/>
    <mergeCell ref="I27:J27"/>
    <mergeCell ref="K27:L27"/>
    <mergeCell ref="N27:O27"/>
    <mergeCell ref="I24:J24"/>
    <mergeCell ref="K24:L24"/>
    <mergeCell ref="N24:O24"/>
    <mergeCell ref="I25:J25"/>
    <mergeCell ref="K25:L25"/>
    <mergeCell ref="N25:O25"/>
    <mergeCell ref="I22:J22"/>
    <mergeCell ref="K22:L22"/>
    <mergeCell ref="N22:O22"/>
    <mergeCell ref="I23:J23"/>
    <mergeCell ref="K23:L23"/>
    <mergeCell ref="N23:O23"/>
    <mergeCell ref="I20:J20"/>
    <mergeCell ref="K20:L20"/>
    <mergeCell ref="N20:O20"/>
    <mergeCell ref="I21:J21"/>
    <mergeCell ref="K21:L21"/>
    <mergeCell ref="N21:O21"/>
    <mergeCell ref="I18:J18"/>
    <mergeCell ref="K18:L18"/>
    <mergeCell ref="N18:O18"/>
    <mergeCell ref="I19:J19"/>
    <mergeCell ref="K19:L19"/>
    <mergeCell ref="N19:O19"/>
    <mergeCell ref="I16:J16"/>
    <mergeCell ref="K16:L16"/>
    <mergeCell ref="N16:O16"/>
    <mergeCell ref="I17:J17"/>
    <mergeCell ref="K17:L17"/>
    <mergeCell ref="N17:O17"/>
    <mergeCell ref="I14:J14"/>
    <mergeCell ref="K14:L14"/>
    <mergeCell ref="N14:O14"/>
    <mergeCell ref="I15:J15"/>
    <mergeCell ref="K15:L15"/>
    <mergeCell ref="N15:O15"/>
    <mergeCell ref="I12:J12"/>
    <mergeCell ref="K12:L12"/>
    <mergeCell ref="N12:O12"/>
    <mergeCell ref="I13:J13"/>
    <mergeCell ref="K13:L13"/>
    <mergeCell ref="N13:O13"/>
    <mergeCell ref="I10:J10"/>
    <mergeCell ref="K10:L10"/>
    <mergeCell ref="N10:O10"/>
    <mergeCell ref="I11:J11"/>
    <mergeCell ref="K11:L11"/>
    <mergeCell ref="N11:O11"/>
    <mergeCell ref="I8:J8"/>
    <mergeCell ref="K8:L8"/>
    <mergeCell ref="N8:O8"/>
    <mergeCell ref="I9:J9"/>
    <mergeCell ref="K9:L9"/>
    <mergeCell ref="N9:O9"/>
    <mergeCell ref="N5:O5"/>
    <mergeCell ref="I6:J6"/>
    <mergeCell ref="K6:L6"/>
    <mergeCell ref="N6:O6"/>
    <mergeCell ref="I7:J7"/>
    <mergeCell ref="K7:L7"/>
    <mergeCell ref="N7:O7"/>
    <mergeCell ref="I4:L4"/>
    <mergeCell ref="I5:J5"/>
    <mergeCell ref="K5:L5"/>
    <mergeCell ref="E1:G2"/>
    <mergeCell ref="A4:A5"/>
    <mergeCell ref="B4:B5"/>
    <mergeCell ref="C4:D4"/>
    <mergeCell ref="E4:G4"/>
  </mergeCells>
  <phoneticPr fontId="2"/>
  <conditionalFormatting sqref="H29">
    <cfRule type="cellIs" dxfId="0" priority="1" operator="lessThan">
      <formula>0</formula>
    </cfRule>
  </conditionalFormatting>
  <pageMargins left="0.7" right="0.7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3668947-00E5-46C3-8585-3D4D712C33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現金出納帳</vt:lpstr>
      <vt:lpstr>使い方</vt:lpstr>
      <vt:lpstr>現金出納帳!Print_Area</vt:lpstr>
      <vt:lpstr>使い方!Print_Area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現金出納帳</dc:title>
  <dc:subject/>
  <dc:creator>m-saruhashi</dc:creator>
  <cp:keywords/>
  <dc:description/>
  <cp:lastModifiedBy>m-saruhashi</cp:lastModifiedBy>
  <cp:lastPrinted>2019-05-31T05:43:48Z</cp:lastPrinted>
  <dcterms:created xsi:type="dcterms:W3CDTF">2019-05-24T06:10:50Z</dcterms:created>
  <dcterms:modified xsi:type="dcterms:W3CDTF">2019-05-31T05:43:59Z</dcterms:modified>
  <cp:category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TC103784819990</vt:lpwstr>
  </property>
</Properties>
</file>