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D7759A97-C11B-4E7F-B065-2522770E8622}" xr6:coauthVersionLast="45" xr6:coauthVersionMax="45" xr10:uidLastSave="{00000000-0000-0000-0000-000000000000}"/>
  <bookViews>
    <workbookView xWindow="-120" yWindow="-120" windowWidth="20730" windowHeight="11160" activeTab="1" xr2:uid="{DC05CD1C-D6B3-483E-BFEF-15A514457828}"/>
  </bookViews>
  <sheets>
    <sheet name="Sheet5" sheetId="8" r:id="rId1"/>
    <sheet name="計算シート①（新築一般住宅・増改築・リフォーム）" sheetId="2" r:id="rId2"/>
    <sheet name="計算シート②（中古住宅）" sheetId="4" r:id="rId3"/>
    <sheet name="計算シート③（新築認定住宅）" sheetId="7" r:id="rId4"/>
    <sheet name="残債表①" sheetId="1" r:id="rId5"/>
    <sheet name="残債表②" sheetId="5" r:id="rId6"/>
    <sheet name="残債表③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4" i="2" l="1"/>
  <c r="D45" i="2"/>
  <c r="D43" i="2"/>
  <c r="E7" i="2"/>
  <c r="E7" i="7"/>
  <c r="E4" i="6"/>
  <c r="D4" i="6"/>
  <c r="C4" i="6"/>
  <c r="F7" i="6" s="1"/>
  <c r="D15" i="7"/>
  <c r="B12" i="4"/>
  <c r="E4" i="5"/>
  <c r="D4" i="5"/>
  <c r="C4" i="5"/>
  <c r="F7" i="5" s="1"/>
  <c r="C4" i="1"/>
  <c r="E7" i="4"/>
  <c r="D15" i="4"/>
  <c r="C427" i="6" l="1"/>
  <c r="D426" i="6"/>
  <c r="C423" i="6"/>
  <c r="D422" i="6"/>
  <c r="C419" i="6"/>
  <c r="D418" i="6"/>
  <c r="C415" i="6"/>
  <c r="D414" i="6"/>
  <c r="C411" i="6"/>
  <c r="D410" i="6"/>
  <c r="C407" i="6"/>
  <c r="D406" i="6"/>
  <c r="C403" i="6"/>
  <c r="D402" i="6"/>
  <c r="C399" i="6"/>
  <c r="D398" i="6"/>
  <c r="C395" i="6"/>
  <c r="D394" i="6"/>
  <c r="C391" i="6"/>
  <c r="D390" i="6"/>
  <c r="C387" i="6"/>
  <c r="D386" i="6"/>
  <c r="C383" i="6"/>
  <c r="D382" i="6"/>
  <c r="C379" i="6"/>
  <c r="D378" i="6"/>
  <c r="C375" i="6"/>
  <c r="D374" i="6"/>
  <c r="C371" i="6"/>
  <c r="D370" i="6"/>
  <c r="C367" i="6"/>
  <c r="D366" i="6"/>
  <c r="C363" i="6"/>
  <c r="D362" i="6"/>
  <c r="D425" i="6"/>
  <c r="D424" i="6"/>
  <c r="D423" i="6"/>
  <c r="C422" i="6"/>
  <c r="C421" i="6"/>
  <c r="C420" i="6"/>
  <c r="D409" i="6"/>
  <c r="D408" i="6"/>
  <c r="D407" i="6"/>
  <c r="E407" i="6" s="1"/>
  <c r="C406" i="6"/>
  <c r="C405" i="6"/>
  <c r="C404" i="6"/>
  <c r="D393" i="6"/>
  <c r="D392" i="6"/>
  <c r="D391" i="6"/>
  <c r="C390" i="6"/>
  <c r="C389" i="6"/>
  <c r="C388" i="6"/>
  <c r="D377" i="6"/>
  <c r="D376" i="6"/>
  <c r="D375" i="6"/>
  <c r="E375" i="6" s="1"/>
  <c r="C374" i="6"/>
  <c r="C373" i="6"/>
  <c r="C372" i="6"/>
  <c r="D361" i="6"/>
  <c r="D360" i="6"/>
  <c r="C357" i="6"/>
  <c r="D356" i="6"/>
  <c r="C353" i="6"/>
  <c r="D352" i="6"/>
  <c r="C349" i="6"/>
  <c r="D348" i="6"/>
  <c r="D427" i="6"/>
  <c r="C426" i="6"/>
  <c r="C425" i="6"/>
  <c r="C424" i="6"/>
  <c r="D413" i="6"/>
  <c r="D412" i="6"/>
  <c r="D411" i="6"/>
  <c r="E411" i="6" s="1"/>
  <c r="C410" i="6"/>
  <c r="C409" i="6"/>
  <c r="C408" i="6"/>
  <c r="D397" i="6"/>
  <c r="D396" i="6"/>
  <c r="D395" i="6"/>
  <c r="C394" i="6"/>
  <c r="C393" i="6"/>
  <c r="C392" i="6"/>
  <c r="D381" i="6"/>
  <c r="D380" i="6"/>
  <c r="D379" i="6"/>
  <c r="E379" i="6" s="1"/>
  <c r="C378" i="6"/>
  <c r="C377" i="6"/>
  <c r="C376" i="6"/>
  <c r="D365" i="6"/>
  <c r="D364" i="6"/>
  <c r="D363" i="6"/>
  <c r="C362" i="6"/>
  <c r="C361" i="6"/>
  <c r="C360" i="6"/>
  <c r="D359" i="6"/>
  <c r="C356" i="6"/>
  <c r="D355" i="6"/>
  <c r="C352" i="6"/>
  <c r="D351" i="6"/>
  <c r="C348" i="6"/>
  <c r="D347" i="6"/>
  <c r="C344" i="6"/>
  <c r="D343" i="6"/>
  <c r="D417" i="6"/>
  <c r="D416" i="6"/>
  <c r="D415" i="6"/>
  <c r="C414" i="6"/>
  <c r="C413" i="6"/>
  <c r="C412" i="6"/>
  <c r="D401" i="6"/>
  <c r="D400" i="6"/>
  <c r="D399" i="6"/>
  <c r="C398" i="6"/>
  <c r="C397" i="6"/>
  <c r="C396" i="6"/>
  <c r="D385" i="6"/>
  <c r="D384" i="6"/>
  <c r="D383" i="6"/>
  <c r="C382" i="6"/>
  <c r="C381" i="6"/>
  <c r="C380" i="6"/>
  <c r="D369" i="6"/>
  <c r="D368" i="6"/>
  <c r="D367" i="6"/>
  <c r="C366" i="6"/>
  <c r="C365" i="6"/>
  <c r="C364" i="6"/>
  <c r="C359" i="6"/>
  <c r="D358" i="6"/>
  <c r="C355" i="6"/>
  <c r="D354" i="6"/>
  <c r="C351" i="6"/>
  <c r="D350" i="6"/>
  <c r="C347" i="6"/>
  <c r="D346" i="6"/>
  <c r="C418" i="6"/>
  <c r="D405" i="6"/>
  <c r="E405" i="6" s="1"/>
  <c r="C401" i="6"/>
  <c r="D388" i="6"/>
  <c r="C384" i="6"/>
  <c r="D371" i="6"/>
  <c r="E371" i="6" s="1"/>
  <c r="D349" i="6"/>
  <c r="C346" i="6"/>
  <c r="C340" i="6"/>
  <c r="D339" i="6"/>
  <c r="C336" i="6"/>
  <c r="D335" i="6"/>
  <c r="C332" i="6"/>
  <c r="D331" i="6"/>
  <c r="C328" i="6"/>
  <c r="D327" i="6"/>
  <c r="C324" i="6"/>
  <c r="D323" i="6"/>
  <c r="C320" i="6"/>
  <c r="D319" i="6"/>
  <c r="D421" i="6"/>
  <c r="C417" i="6"/>
  <c r="D404" i="6"/>
  <c r="E404" i="6" s="1"/>
  <c r="C400" i="6"/>
  <c r="D387" i="6"/>
  <c r="C370" i="6"/>
  <c r="C358" i="6"/>
  <c r="D345" i="6"/>
  <c r="D344" i="6"/>
  <c r="E344" i="6" s="1"/>
  <c r="C343" i="6"/>
  <c r="D342" i="6"/>
  <c r="C339" i="6"/>
  <c r="D338" i="6"/>
  <c r="C335" i="6"/>
  <c r="D334" i="6"/>
  <c r="C331" i="6"/>
  <c r="D330" i="6"/>
  <c r="C327" i="6"/>
  <c r="D326" i="6"/>
  <c r="C323" i="6"/>
  <c r="D322" i="6"/>
  <c r="C319" i="6"/>
  <c r="D318" i="6"/>
  <c r="C315" i="6"/>
  <c r="D314" i="6"/>
  <c r="C311" i="6"/>
  <c r="D310" i="6"/>
  <c r="C307" i="6"/>
  <c r="D306" i="6"/>
  <c r="C303" i="6"/>
  <c r="D302" i="6"/>
  <c r="C299" i="6"/>
  <c r="D298" i="6"/>
  <c r="C295" i="6"/>
  <c r="D294" i="6"/>
  <c r="D420" i="6"/>
  <c r="C416" i="6"/>
  <c r="D403" i="6"/>
  <c r="E403" i="6" s="1"/>
  <c r="C386" i="6"/>
  <c r="D373" i="6"/>
  <c r="C369" i="6"/>
  <c r="D357" i="6"/>
  <c r="E357" i="6" s="1"/>
  <c r="C354" i="6"/>
  <c r="C345" i="6"/>
  <c r="C342" i="6"/>
  <c r="D341" i="6"/>
  <c r="C338" i="6"/>
  <c r="D337" i="6"/>
  <c r="C334" i="6"/>
  <c r="D333" i="6"/>
  <c r="C330" i="6"/>
  <c r="D329" i="6"/>
  <c r="C326" i="6"/>
  <c r="D325" i="6"/>
  <c r="C322" i="6"/>
  <c r="D321" i="6"/>
  <c r="C318" i="6"/>
  <c r="D317" i="6"/>
  <c r="C314" i="6"/>
  <c r="D313" i="6"/>
  <c r="C310" i="6"/>
  <c r="D309" i="6"/>
  <c r="C306" i="6"/>
  <c r="D305" i="6"/>
  <c r="C302" i="6"/>
  <c r="D301" i="6"/>
  <c r="C298" i="6"/>
  <c r="D297" i="6"/>
  <c r="C294" i="6"/>
  <c r="D293" i="6"/>
  <c r="D389" i="6"/>
  <c r="D372" i="6"/>
  <c r="E372" i="6" s="1"/>
  <c r="C341" i="6"/>
  <c r="D328" i="6"/>
  <c r="E328" i="6" s="1"/>
  <c r="C325" i="6"/>
  <c r="D316" i="6"/>
  <c r="C313" i="6"/>
  <c r="D308" i="6"/>
  <c r="C305" i="6"/>
  <c r="D300" i="6"/>
  <c r="C297" i="6"/>
  <c r="D419" i="6"/>
  <c r="E419" i="6" s="1"/>
  <c r="C402" i="6"/>
  <c r="C385" i="6"/>
  <c r="C368" i="6"/>
  <c r="D353" i="6"/>
  <c r="D340" i="6"/>
  <c r="C337" i="6"/>
  <c r="D324" i="6"/>
  <c r="E324" i="6" s="1"/>
  <c r="C321" i="6"/>
  <c r="C316" i="6"/>
  <c r="D311" i="6"/>
  <c r="C308" i="6"/>
  <c r="D303" i="6"/>
  <c r="E303" i="6" s="1"/>
  <c r="C300" i="6"/>
  <c r="D295" i="6"/>
  <c r="C290" i="6"/>
  <c r="D289" i="6"/>
  <c r="C286" i="6"/>
  <c r="D285" i="6"/>
  <c r="C282" i="6"/>
  <c r="D281" i="6"/>
  <c r="C278" i="6"/>
  <c r="D277" i="6"/>
  <c r="C274" i="6"/>
  <c r="D273" i="6"/>
  <c r="C270" i="6"/>
  <c r="D269" i="6"/>
  <c r="C266" i="6"/>
  <c r="D265" i="6"/>
  <c r="C262" i="6"/>
  <c r="D261" i="6"/>
  <c r="C258" i="6"/>
  <c r="D257" i="6"/>
  <c r="C254" i="6"/>
  <c r="D253" i="6"/>
  <c r="C250" i="6"/>
  <c r="D249" i="6"/>
  <c r="C246" i="6"/>
  <c r="D245" i="6"/>
  <c r="C242" i="6"/>
  <c r="D241" i="6"/>
  <c r="C238" i="6"/>
  <c r="D237" i="6"/>
  <c r="C234" i="6"/>
  <c r="D233" i="6"/>
  <c r="C230" i="6"/>
  <c r="D229" i="6"/>
  <c r="C226" i="6"/>
  <c r="D225" i="6"/>
  <c r="C222" i="6"/>
  <c r="D221" i="6"/>
  <c r="C218" i="6"/>
  <c r="D217" i="6"/>
  <c r="C214" i="6"/>
  <c r="D213" i="6"/>
  <c r="C210" i="6"/>
  <c r="D209" i="6"/>
  <c r="C206" i="6"/>
  <c r="D205" i="6"/>
  <c r="C202" i="6"/>
  <c r="D201" i="6"/>
  <c r="C198" i="6"/>
  <c r="D197" i="6"/>
  <c r="C194" i="6"/>
  <c r="D193" i="6"/>
  <c r="C190" i="6"/>
  <c r="D189" i="6"/>
  <c r="C186" i="6"/>
  <c r="D185" i="6"/>
  <c r="C182" i="6"/>
  <c r="D181" i="6"/>
  <c r="C350" i="6"/>
  <c r="D336" i="6"/>
  <c r="E336" i="6" s="1"/>
  <c r="C333" i="6"/>
  <c r="D320" i="6"/>
  <c r="E320" i="6" s="1"/>
  <c r="C317" i="6"/>
  <c r="D312" i="6"/>
  <c r="C309" i="6"/>
  <c r="D304" i="6"/>
  <c r="C301" i="6"/>
  <c r="D296" i="6"/>
  <c r="C293" i="6"/>
  <c r="D292" i="6"/>
  <c r="C289" i="6"/>
  <c r="D288" i="6"/>
  <c r="C285" i="6"/>
  <c r="D284" i="6"/>
  <c r="C281" i="6"/>
  <c r="D280" i="6"/>
  <c r="C277" i="6"/>
  <c r="D276" i="6"/>
  <c r="C273" i="6"/>
  <c r="D272" i="6"/>
  <c r="C269" i="6"/>
  <c r="D268" i="6"/>
  <c r="C265" i="6"/>
  <c r="D264" i="6"/>
  <c r="C261" i="6"/>
  <c r="D260" i="6"/>
  <c r="C257" i="6"/>
  <c r="D256" i="6"/>
  <c r="C253" i="6"/>
  <c r="D252" i="6"/>
  <c r="C249" i="6"/>
  <c r="D248" i="6"/>
  <c r="C245" i="6"/>
  <c r="D244" i="6"/>
  <c r="C241" i="6"/>
  <c r="D240" i="6"/>
  <c r="C237" i="6"/>
  <c r="D236" i="6"/>
  <c r="C233" i="6"/>
  <c r="D232" i="6"/>
  <c r="C229" i="6"/>
  <c r="D228" i="6"/>
  <c r="C225" i="6"/>
  <c r="D224" i="6"/>
  <c r="C221" i="6"/>
  <c r="D220" i="6"/>
  <c r="C217" i="6"/>
  <c r="D216" i="6"/>
  <c r="C213" i="6"/>
  <c r="D212" i="6"/>
  <c r="C209" i="6"/>
  <c r="D208" i="6"/>
  <c r="C205" i="6"/>
  <c r="D204" i="6"/>
  <c r="C201" i="6"/>
  <c r="D200" i="6"/>
  <c r="C197" i="6"/>
  <c r="D196" i="6"/>
  <c r="C193" i="6"/>
  <c r="D192" i="6"/>
  <c r="C189" i="6"/>
  <c r="D188" i="6"/>
  <c r="C185" i="6"/>
  <c r="D184" i="6"/>
  <c r="C181" i="6"/>
  <c r="D180" i="6"/>
  <c r="D332" i="6"/>
  <c r="E332" i="6" s="1"/>
  <c r="C312" i="6"/>
  <c r="D299" i="6"/>
  <c r="D287" i="6"/>
  <c r="C284" i="6"/>
  <c r="D279" i="6"/>
  <c r="C276" i="6"/>
  <c r="D271" i="6"/>
  <c r="C268" i="6"/>
  <c r="D263" i="6"/>
  <c r="C260" i="6"/>
  <c r="D255" i="6"/>
  <c r="C252" i="6"/>
  <c r="D247" i="6"/>
  <c r="C244" i="6"/>
  <c r="D239" i="6"/>
  <c r="C236" i="6"/>
  <c r="D231" i="6"/>
  <c r="C228" i="6"/>
  <c r="D223" i="6"/>
  <c r="C220" i="6"/>
  <c r="D215" i="6"/>
  <c r="C212" i="6"/>
  <c r="D207" i="6"/>
  <c r="C204" i="6"/>
  <c r="D199" i="6"/>
  <c r="C196" i="6"/>
  <c r="D191" i="6"/>
  <c r="C188" i="6"/>
  <c r="D183" i="6"/>
  <c r="C180" i="6"/>
  <c r="D179" i="6"/>
  <c r="C176" i="6"/>
  <c r="D175" i="6"/>
  <c r="C172" i="6"/>
  <c r="D171" i="6"/>
  <c r="C168" i="6"/>
  <c r="D167" i="6"/>
  <c r="C164" i="6"/>
  <c r="D163" i="6"/>
  <c r="C160" i="6"/>
  <c r="D159" i="6"/>
  <c r="C156" i="6"/>
  <c r="D155" i="6"/>
  <c r="C152" i="6"/>
  <c r="D151" i="6"/>
  <c r="C148" i="6"/>
  <c r="D147" i="6"/>
  <c r="C144" i="6"/>
  <c r="D143" i="6"/>
  <c r="C140" i="6"/>
  <c r="D139" i="6"/>
  <c r="C136" i="6"/>
  <c r="D135" i="6"/>
  <c r="C132" i="6"/>
  <c r="D131" i="6"/>
  <c r="C128" i="6"/>
  <c r="D127" i="6"/>
  <c r="C124" i="6"/>
  <c r="D123" i="6"/>
  <c r="C120" i="6"/>
  <c r="D119" i="6"/>
  <c r="C116" i="6"/>
  <c r="D115" i="6"/>
  <c r="C112" i="6"/>
  <c r="D111" i="6"/>
  <c r="C108" i="6"/>
  <c r="D107" i="6"/>
  <c r="C329" i="6"/>
  <c r="C304" i="6"/>
  <c r="C292" i="6"/>
  <c r="D290" i="6"/>
  <c r="C287" i="6"/>
  <c r="D282" i="6"/>
  <c r="C279" i="6"/>
  <c r="D274" i="6"/>
  <c r="C271" i="6"/>
  <c r="D266" i="6"/>
  <c r="C263" i="6"/>
  <c r="D258" i="6"/>
  <c r="C255" i="6"/>
  <c r="D250" i="6"/>
  <c r="C247" i="6"/>
  <c r="D242" i="6"/>
  <c r="C239" i="6"/>
  <c r="D234" i="6"/>
  <c r="C231" i="6"/>
  <c r="D226" i="6"/>
  <c r="C223" i="6"/>
  <c r="D218" i="6"/>
  <c r="C215" i="6"/>
  <c r="D210" i="6"/>
  <c r="C207" i="6"/>
  <c r="D202" i="6"/>
  <c r="C199" i="6"/>
  <c r="D194" i="6"/>
  <c r="C191" i="6"/>
  <c r="D186" i="6"/>
  <c r="C183" i="6"/>
  <c r="C179" i="6"/>
  <c r="D178" i="6"/>
  <c r="C175" i="6"/>
  <c r="D174" i="6"/>
  <c r="C171" i="6"/>
  <c r="D170" i="6"/>
  <c r="C167" i="6"/>
  <c r="D166" i="6"/>
  <c r="C163" i="6"/>
  <c r="D162" i="6"/>
  <c r="C159" i="6"/>
  <c r="D158" i="6"/>
  <c r="C155" i="6"/>
  <c r="D154" i="6"/>
  <c r="C151" i="6"/>
  <c r="D150" i="6"/>
  <c r="C147" i="6"/>
  <c r="D146" i="6"/>
  <c r="C143" i="6"/>
  <c r="D142" i="6"/>
  <c r="C139" i="6"/>
  <c r="D138" i="6"/>
  <c r="C135" i="6"/>
  <c r="D134" i="6"/>
  <c r="C131" i="6"/>
  <c r="D130" i="6"/>
  <c r="C127" i="6"/>
  <c r="D126" i="6"/>
  <c r="C123" i="6"/>
  <c r="D122" i="6"/>
  <c r="C119" i="6"/>
  <c r="D118" i="6"/>
  <c r="C115" i="6"/>
  <c r="D114" i="6"/>
  <c r="C111" i="6"/>
  <c r="D110" i="6"/>
  <c r="C107" i="6"/>
  <c r="D106" i="6"/>
  <c r="C103" i="6"/>
  <c r="D102" i="6"/>
  <c r="C99" i="6"/>
  <c r="D98" i="6"/>
  <c r="C95" i="6"/>
  <c r="D94" i="6"/>
  <c r="C91" i="6"/>
  <c r="D90" i="6"/>
  <c r="C87" i="6"/>
  <c r="D86" i="6"/>
  <c r="C83" i="6"/>
  <c r="D82" i="6"/>
  <c r="C79" i="6"/>
  <c r="D78" i="6"/>
  <c r="C75" i="6"/>
  <c r="D74" i="6"/>
  <c r="C71" i="6"/>
  <c r="D70" i="6"/>
  <c r="C67" i="6"/>
  <c r="D66" i="6"/>
  <c r="C63" i="6"/>
  <c r="D62" i="6"/>
  <c r="C59" i="6"/>
  <c r="D58" i="6"/>
  <c r="C55" i="6"/>
  <c r="D54" i="6"/>
  <c r="C51" i="6"/>
  <c r="D50" i="6"/>
  <c r="C47" i="6"/>
  <c r="D46" i="6"/>
  <c r="C43" i="6"/>
  <c r="D42" i="6"/>
  <c r="C39" i="6"/>
  <c r="D38" i="6"/>
  <c r="C35" i="6"/>
  <c r="D34" i="6"/>
  <c r="C31" i="6"/>
  <c r="D30" i="6"/>
  <c r="C27" i="6"/>
  <c r="D26" i="6"/>
  <c r="C23" i="6"/>
  <c r="D22" i="6"/>
  <c r="C19" i="6"/>
  <c r="D18" i="6"/>
  <c r="C15" i="6"/>
  <c r="D14" i="6"/>
  <c r="C296" i="6"/>
  <c r="D283" i="6"/>
  <c r="C280" i="6"/>
  <c r="D267" i="6"/>
  <c r="C264" i="6"/>
  <c r="D251" i="6"/>
  <c r="C248" i="6"/>
  <c r="D235" i="6"/>
  <c r="C232" i="6"/>
  <c r="D219" i="6"/>
  <c r="C216" i="6"/>
  <c r="D203" i="6"/>
  <c r="C200" i="6"/>
  <c r="D187" i="6"/>
  <c r="C184" i="6"/>
  <c r="D177" i="6"/>
  <c r="C174" i="6"/>
  <c r="D169" i="6"/>
  <c r="C166" i="6"/>
  <c r="D161" i="6"/>
  <c r="C158" i="6"/>
  <c r="D153" i="6"/>
  <c r="C150" i="6"/>
  <c r="D145" i="6"/>
  <c r="C142" i="6"/>
  <c r="D137" i="6"/>
  <c r="C134" i="6"/>
  <c r="D129" i="6"/>
  <c r="C126" i="6"/>
  <c r="D121" i="6"/>
  <c r="C118" i="6"/>
  <c r="D113" i="6"/>
  <c r="C110" i="6"/>
  <c r="D101" i="6"/>
  <c r="D100" i="6"/>
  <c r="D99" i="6"/>
  <c r="C98" i="6"/>
  <c r="C97" i="6"/>
  <c r="C96" i="6"/>
  <c r="D85" i="6"/>
  <c r="D84" i="6"/>
  <c r="D83" i="6"/>
  <c r="C82" i="6"/>
  <c r="C81" i="6"/>
  <c r="C80" i="6"/>
  <c r="D69" i="6"/>
  <c r="D68" i="6"/>
  <c r="D67" i="6"/>
  <c r="C66" i="6"/>
  <c r="C65" i="6"/>
  <c r="C64" i="6"/>
  <c r="D53" i="6"/>
  <c r="D52" i="6"/>
  <c r="D51" i="6"/>
  <c r="C50" i="6"/>
  <c r="C49" i="6"/>
  <c r="C48" i="6"/>
  <c r="D37" i="6"/>
  <c r="D36" i="6"/>
  <c r="D35" i="6"/>
  <c r="C34" i="6"/>
  <c r="C33" i="6"/>
  <c r="C32" i="6"/>
  <c r="D21" i="6"/>
  <c r="D20" i="6"/>
  <c r="D19" i="6"/>
  <c r="C18" i="6"/>
  <c r="C17" i="6"/>
  <c r="C16" i="6"/>
  <c r="C10" i="6"/>
  <c r="D9" i="6"/>
  <c r="D307" i="6"/>
  <c r="D286" i="6"/>
  <c r="E286" i="6" s="1"/>
  <c r="C283" i="6"/>
  <c r="D270" i="6"/>
  <c r="E270" i="6" s="1"/>
  <c r="C267" i="6"/>
  <c r="D254" i="6"/>
  <c r="E254" i="6" s="1"/>
  <c r="C251" i="6"/>
  <c r="D238" i="6"/>
  <c r="E238" i="6" s="1"/>
  <c r="C235" i="6"/>
  <c r="D222" i="6"/>
  <c r="E222" i="6" s="1"/>
  <c r="C219" i="6"/>
  <c r="D206" i="6"/>
  <c r="E206" i="6" s="1"/>
  <c r="C203" i="6"/>
  <c r="D190" i="6"/>
  <c r="E190" i="6" s="1"/>
  <c r="C187" i="6"/>
  <c r="C177" i="6"/>
  <c r="D172" i="6"/>
  <c r="E172" i="6" s="1"/>
  <c r="C169" i="6"/>
  <c r="D164" i="6"/>
  <c r="E164" i="6" s="1"/>
  <c r="C161" i="6"/>
  <c r="D156" i="6"/>
  <c r="E156" i="6" s="1"/>
  <c r="C153" i="6"/>
  <c r="D148" i="6"/>
  <c r="E148" i="6" s="1"/>
  <c r="C145" i="6"/>
  <c r="D140" i="6"/>
  <c r="E140" i="6" s="1"/>
  <c r="C137" i="6"/>
  <c r="D132" i="6"/>
  <c r="E132" i="6" s="1"/>
  <c r="C129" i="6"/>
  <c r="D124" i="6"/>
  <c r="E124" i="6" s="1"/>
  <c r="C121" i="6"/>
  <c r="D116" i="6"/>
  <c r="E116" i="6" s="1"/>
  <c r="C113" i="6"/>
  <c r="D108" i="6"/>
  <c r="E108" i="6" s="1"/>
  <c r="D105" i="6"/>
  <c r="D104" i="6"/>
  <c r="D103" i="6"/>
  <c r="E103" i="6" s="1"/>
  <c r="C102" i="6"/>
  <c r="C101" i="6"/>
  <c r="C100" i="6"/>
  <c r="D89" i="6"/>
  <c r="D88" i="6"/>
  <c r="D87" i="6"/>
  <c r="C86" i="6"/>
  <c r="C85" i="6"/>
  <c r="C84" i="6"/>
  <c r="D73" i="6"/>
  <c r="D72" i="6"/>
  <c r="D71" i="6"/>
  <c r="E71" i="6" s="1"/>
  <c r="C70" i="6"/>
  <c r="C69" i="6"/>
  <c r="C68" i="6"/>
  <c r="D57" i="6"/>
  <c r="D56" i="6"/>
  <c r="D55" i="6"/>
  <c r="C54" i="6"/>
  <c r="C53" i="6"/>
  <c r="C52" i="6"/>
  <c r="D41" i="6"/>
  <c r="D40" i="6"/>
  <c r="D39" i="6"/>
  <c r="E39" i="6" s="1"/>
  <c r="C38" i="6"/>
  <c r="C37" i="6"/>
  <c r="C36" i="6"/>
  <c r="D25" i="6"/>
  <c r="D24" i="6"/>
  <c r="D23" i="6"/>
  <c r="C22" i="6"/>
  <c r="C21" i="6"/>
  <c r="C20" i="6"/>
  <c r="C9" i="6"/>
  <c r="D8" i="6"/>
  <c r="B12" i="7" s="1"/>
  <c r="B15" i="7" s="1"/>
  <c r="D315" i="6"/>
  <c r="D291" i="6"/>
  <c r="C288" i="6"/>
  <c r="D275" i="6"/>
  <c r="C272" i="6"/>
  <c r="D259" i="6"/>
  <c r="C256" i="6"/>
  <c r="D243" i="6"/>
  <c r="C240" i="6"/>
  <c r="D227" i="6"/>
  <c r="C224" i="6"/>
  <c r="D211" i="6"/>
  <c r="C208" i="6"/>
  <c r="D195" i="6"/>
  <c r="C192" i="6"/>
  <c r="C178" i="6"/>
  <c r="D173" i="6"/>
  <c r="C170" i="6"/>
  <c r="D165" i="6"/>
  <c r="C162" i="6"/>
  <c r="D157" i="6"/>
  <c r="C154" i="6"/>
  <c r="D149" i="6"/>
  <c r="C146" i="6"/>
  <c r="D141" i="6"/>
  <c r="C138" i="6"/>
  <c r="D133" i="6"/>
  <c r="C130" i="6"/>
  <c r="D125" i="6"/>
  <c r="C122" i="6"/>
  <c r="D117" i="6"/>
  <c r="C114" i="6"/>
  <c r="D109" i="6"/>
  <c r="C106" i="6"/>
  <c r="C105" i="6"/>
  <c r="C104" i="6"/>
  <c r="D93" i="6"/>
  <c r="D92" i="6"/>
  <c r="D91" i="6"/>
  <c r="E91" i="6" s="1"/>
  <c r="C90" i="6"/>
  <c r="C89" i="6"/>
  <c r="C88" i="6"/>
  <c r="D77" i="6"/>
  <c r="D76" i="6"/>
  <c r="D75" i="6"/>
  <c r="C74" i="6"/>
  <c r="C73" i="6"/>
  <c r="C72" i="6"/>
  <c r="D61" i="6"/>
  <c r="D60" i="6"/>
  <c r="D59" i="6"/>
  <c r="E59" i="6" s="1"/>
  <c r="C58" i="6"/>
  <c r="C57" i="6"/>
  <c r="C56" i="6"/>
  <c r="D45" i="6"/>
  <c r="D44" i="6"/>
  <c r="D43" i="6"/>
  <c r="C42" i="6"/>
  <c r="C41" i="6"/>
  <c r="C40" i="6"/>
  <c r="D29" i="6"/>
  <c r="D28" i="6"/>
  <c r="D27" i="6"/>
  <c r="E27" i="6" s="1"/>
  <c r="C26" i="6"/>
  <c r="C25" i="6"/>
  <c r="C24" i="6"/>
  <c r="C12" i="6"/>
  <c r="D47" i="6"/>
  <c r="D64" i="6"/>
  <c r="E64" i="6" s="1"/>
  <c r="D120" i="6"/>
  <c r="C133" i="6"/>
  <c r="D152" i="6"/>
  <c r="E152" i="6" s="1"/>
  <c r="C165" i="6"/>
  <c r="D214" i="6"/>
  <c r="E214" i="6" s="1"/>
  <c r="C227" i="6"/>
  <c r="C291" i="6"/>
  <c r="D12" i="6"/>
  <c r="D31" i="6"/>
  <c r="C44" i="6"/>
  <c r="D48" i="6"/>
  <c r="C61" i="6"/>
  <c r="D65" i="6"/>
  <c r="C78" i="6"/>
  <c r="D95" i="6"/>
  <c r="C109" i="6"/>
  <c r="D128" i="6"/>
  <c r="C141" i="6"/>
  <c r="D160" i="6"/>
  <c r="E160" i="6" s="1"/>
  <c r="C173" i="6"/>
  <c r="D230" i="6"/>
  <c r="E230" i="6" s="1"/>
  <c r="C243" i="6"/>
  <c r="D10" i="6"/>
  <c r="E10" i="6" s="1"/>
  <c r="C14" i="6"/>
  <c r="D17" i="6"/>
  <c r="E17" i="6" s="1"/>
  <c r="C30" i="6"/>
  <c r="C60" i="6"/>
  <c r="C77" i="6"/>
  <c r="D81" i="6"/>
  <c r="E81" i="6" s="1"/>
  <c r="C94" i="6"/>
  <c r="D278" i="6"/>
  <c r="E278" i="6" s="1"/>
  <c r="C11" i="6"/>
  <c r="C13" i="6"/>
  <c r="D15" i="6"/>
  <c r="C28" i="6"/>
  <c r="D32" i="6"/>
  <c r="E32" i="6" s="1"/>
  <c r="C45" i="6"/>
  <c r="D49" i="6"/>
  <c r="E49" i="6" s="1"/>
  <c r="C62" i="6"/>
  <c r="D79" i="6"/>
  <c r="E79" i="6" s="1"/>
  <c r="C92" i="6"/>
  <c r="D96" i="6"/>
  <c r="C117" i="6"/>
  <c r="D136" i="6"/>
  <c r="C149" i="6"/>
  <c r="D168" i="6"/>
  <c r="D182" i="6"/>
  <c r="E182" i="6" s="1"/>
  <c r="C195" i="6"/>
  <c r="D246" i="6"/>
  <c r="E246" i="6" s="1"/>
  <c r="C259" i="6"/>
  <c r="C8" i="6"/>
  <c r="D11" i="6"/>
  <c r="E11" i="6" s="1"/>
  <c r="D13" i="6"/>
  <c r="D16" i="6"/>
  <c r="C29" i="6"/>
  <c r="D33" i="6"/>
  <c r="C46" i="6"/>
  <c r="D63" i="6"/>
  <c r="C76" i="6"/>
  <c r="D80" i="6"/>
  <c r="C93" i="6"/>
  <c r="D97" i="6"/>
  <c r="D112" i="6"/>
  <c r="C125" i="6"/>
  <c r="D144" i="6"/>
  <c r="C157" i="6"/>
  <c r="D176" i="6"/>
  <c r="D198" i="6"/>
  <c r="E198" i="6" s="1"/>
  <c r="C211" i="6"/>
  <c r="D262" i="6"/>
  <c r="E262" i="6" s="1"/>
  <c r="C275" i="6"/>
  <c r="C330" i="5"/>
  <c r="C14" i="5"/>
  <c r="C30" i="5"/>
  <c r="C38" i="5"/>
  <c r="C46" i="5"/>
  <c r="D49" i="5"/>
  <c r="D57" i="5"/>
  <c r="C62" i="5"/>
  <c r="D65" i="5"/>
  <c r="C70" i="5"/>
  <c r="D73" i="5"/>
  <c r="C78" i="5"/>
  <c r="D81" i="5"/>
  <c r="C86" i="5"/>
  <c r="D89" i="5"/>
  <c r="C94" i="5"/>
  <c r="D97" i="5"/>
  <c r="C102" i="5"/>
  <c r="D105" i="5"/>
  <c r="C110" i="5"/>
  <c r="C124" i="5"/>
  <c r="D126" i="5"/>
  <c r="D128" i="5"/>
  <c r="C139" i="5"/>
  <c r="C141" i="5"/>
  <c r="D143" i="5"/>
  <c r="D170" i="5"/>
  <c r="C183" i="5"/>
  <c r="D202" i="5"/>
  <c r="C215" i="5"/>
  <c r="D270" i="5"/>
  <c r="C283" i="5"/>
  <c r="D25" i="5"/>
  <c r="D33" i="5"/>
  <c r="D41" i="5"/>
  <c r="C54" i="5"/>
  <c r="D8" i="5"/>
  <c r="C13" i="5"/>
  <c r="D16" i="5"/>
  <c r="C21" i="5"/>
  <c r="D24" i="5"/>
  <c r="C29" i="5"/>
  <c r="D32" i="5"/>
  <c r="C37" i="5"/>
  <c r="D40" i="5"/>
  <c r="C45" i="5"/>
  <c r="D48" i="5"/>
  <c r="C53" i="5"/>
  <c r="D56" i="5"/>
  <c r="C61" i="5"/>
  <c r="D64" i="5"/>
  <c r="C69" i="5"/>
  <c r="D72" i="5"/>
  <c r="C77" i="5"/>
  <c r="D80" i="5"/>
  <c r="C85" i="5"/>
  <c r="D88" i="5"/>
  <c r="C93" i="5"/>
  <c r="D96" i="5"/>
  <c r="C101" i="5"/>
  <c r="D104" i="5"/>
  <c r="C109" i="5"/>
  <c r="D112" i="5"/>
  <c r="D114" i="5"/>
  <c r="D116" i="5"/>
  <c r="C127" i="5"/>
  <c r="C129" i="5"/>
  <c r="D131" i="5"/>
  <c r="C144" i="5"/>
  <c r="D146" i="5"/>
  <c r="D148" i="5"/>
  <c r="C159" i="5"/>
  <c r="D178" i="5"/>
  <c r="C191" i="5"/>
  <c r="D210" i="5"/>
  <c r="C223" i="5"/>
  <c r="C235" i="5"/>
  <c r="D286" i="5"/>
  <c r="C299" i="5"/>
  <c r="D349" i="5"/>
  <c r="D9" i="5"/>
  <c r="D17" i="5"/>
  <c r="C396" i="5"/>
  <c r="C10" i="5"/>
  <c r="D13" i="5"/>
  <c r="C18" i="5"/>
  <c r="D21" i="5"/>
  <c r="C26" i="5"/>
  <c r="D29" i="5"/>
  <c r="C34" i="5"/>
  <c r="D37" i="5"/>
  <c r="C42" i="5"/>
  <c r="D45" i="5"/>
  <c r="C50" i="5"/>
  <c r="D53" i="5"/>
  <c r="C58" i="5"/>
  <c r="D61" i="5"/>
  <c r="C66" i="5"/>
  <c r="D69" i="5"/>
  <c r="C74" i="5"/>
  <c r="D77" i="5"/>
  <c r="C82" i="5"/>
  <c r="D85" i="5"/>
  <c r="C90" i="5"/>
  <c r="D93" i="5"/>
  <c r="C98" i="5"/>
  <c r="D101" i="5"/>
  <c r="C106" i="5"/>
  <c r="D109" i="5"/>
  <c r="C123" i="5"/>
  <c r="C125" i="5"/>
  <c r="D127" i="5"/>
  <c r="C140" i="5"/>
  <c r="D142" i="5"/>
  <c r="D144" i="5"/>
  <c r="C155" i="5"/>
  <c r="C167" i="5"/>
  <c r="D186" i="5"/>
  <c r="C199" i="5"/>
  <c r="D218" i="5"/>
  <c r="D238" i="5"/>
  <c r="C251" i="5"/>
  <c r="D302" i="5"/>
  <c r="C315" i="5"/>
  <c r="C22" i="5"/>
  <c r="C377" i="5"/>
  <c r="D364" i="5"/>
  <c r="C343" i="5"/>
  <c r="D330" i="5"/>
  <c r="E330" i="5" s="1"/>
  <c r="D315" i="5"/>
  <c r="C312" i="5"/>
  <c r="D299" i="5"/>
  <c r="E299" i="5" s="1"/>
  <c r="C296" i="5"/>
  <c r="D283" i="5"/>
  <c r="C280" i="5"/>
  <c r="D267" i="5"/>
  <c r="C264" i="5"/>
  <c r="D251" i="5"/>
  <c r="E251" i="5" s="1"/>
  <c r="C248" i="5"/>
  <c r="D235" i="5"/>
  <c r="C232" i="5"/>
  <c r="D223" i="5"/>
  <c r="C220" i="5"/>
  <c r="D215" i="5"/>
  <c r="C212" i="5"/>
  <c r="D207" i="5"/>
  <c r="C204" i="5"/>
  <c r="D199" i="5"/>
  <c r="E199" i="5" s="1"/>
  <c r="C196" i="5"/>
  <c r="D191" i="5"/>
  <c r="E191" i="5" s="1"/>
  <c r="C188" i="5"/>
  <c r="D183" i="5"/>
  <c r="E183" i="5" s="1"/>
  <c r="C180" i="5"/>
  <c r="D175" i="5"/>
  <c r="C172" i="5"/>
  <c r="D167" i="5"/>
  <c r="C164" i="5"/>
  <c r="D159" i="5"/>
  <c r="C156" i="5"/>
  <c r="C9" i="5"/>
  <c r="D12" i="5"/>
  <c r="C17" i="5"/>
  <c r="D20" i="5"/>
  <c r="C25" i="5"/>
  <c r="D28" i="5"/>
  <c r="C33" i="5"/>
  <c r="D36" i="5"/>
  <c r="C41" i="5"/>
  <c r="D44" i="5"/>
  <c r="C49" i="5"/>
  <c r="D52" i="5"/>
  <c r="C57" i="5"/>
  <c r="D60" i="5"/>
  <c r="C65" i="5"/>
  <c r="D68" i="5"/>
  <c r="C73" i="5"/>
  <c r="D76" i="5"/>
  <c r="C81" i="5"/>
  <c r="D84" i="5"/>
  <c r="C89" i="5"/>
  <c r="D92" i="5"/>
  <c r="C97" i="5"/>
  <c r="D100" i="5"/>
  <c r="C105" i="5"/>
  <c r="D108" i="5"/>
  <c r="C113" i="5"/>
  <c r="D115" i="5"/>
  <c r="C128" i="5"/>
  <c r="D130" i="5"/>
  <c r="D132" i="5"/>
  <c r="C143" i="5"/>
  <c r="C145" i="5"/>
  <c r="D147" i="5"/>
  <c r="D162" i="5"/>
  <c r="C175" i="5"/>
  <c r="D194" i="5"/>
  <c r="C207" i="5"/>
  <c r="D254" i="5"/>
  <c r="C267" i="5"/>
  <c r="D318" i="5"/>
  <c r="C364" i="5"/>
  <c r="D415" i="5"/>
  <c r="D10" i="5"/>
  <c r="C11" i="5"/>
  <c r="D14" i="5"/>
  <c r="C15" i="5"/>
  <c r="D18" i="5"/>
  <c r="C19" i="5"/>
  <c r="D22" i="5"/>
  <c r="E22" i="5" s="1"/>
  <c r="C23" i="5"/>
  <c r="D26" i="5"/>
  <c r="C27" i="5"/>
  <c r="D30" i="5"/>
  <c r="E30" i="5" s="1"/>
  <c r="C31" i="5"/>
  <c r="D34" i="5"/>
  <c r="C35" i="5"/>
  <c r="D38" i="5"/>
  <c r="C39" i="5"/>
  <c r="D42" i="5"/>
  <c r="C43" i="5"/>
  <c r="D46" i="5"/>
  <c r="E46" i="5" s="1"/>
  <c r="C47" i="5"/>
  <c r="D50" i="5"/>
  <c r="C51" i="5"/>
  <c r="D54" i="5"/>
  <c r="C55" i="5"/>
  <c r="D58" i="5"/>
  <c r="C59" i="5"/>
  <c r="D62" i="5"/>
  <c r="C63" i="5"/>
  <c r="D66" i="5"/>
  <c r="C67" i="5"/>
  <c r="D70" i="5"/>
  <c r="C71" i="5"/>
  <c r="D74" i="5"/>
  <c r="C75" i="5"/>
  <c r="D78" i="5"/>
  <c r="C79" i="5"/>
  <c r="D82" i="5"/>
  <c r="C83" i="5"/>
  <c r="D86" i="5"/>
  <c r="C87" i="5"/>
  <c r="D90" i="5"/>
  <c r="C91" i="5"/>
  <c r="D94" i="5"/>
  <c r="C95" i="5"/>
  <c r="D98" i="5"/>
  <c r="C99" i="5"/>
  <c r="D102" i="5"/>
  <c r="C103" i="5"/>
  <c r="D106" i="5"/>
  <c r="C107" i="5"/>
  <c r="D110" i="5"/>
  <c r="C111" i="5"/>
  <c r="C119" i="5"/>
  <c r="C120" i="5"/>
  <c r="C121" i="5"/>
  <c r="D122" i="5"/>
  <c r="D123" i="5"/>
  <c r="D124" i="5"/>
  <c r="C135" i="5"/>
  <c r="C136" i="5"/>
  <c r="C137" i="5"/>
  <c r="D138" i="5"/>
  <c r="D139" i="5"/>
  <c r="D140" i="5"/>
  <c r="E140" i="5" s="1"/>
  <c r="C151" i="5"/>
  <c r="C152" i="5"/>
  <c r="C153" i="5"/>
  <c r="D154" i="5"/>
  <c r="D155" i="5"/>
  <c r="D158" i="5"/>
  <c r="C163" i="5"/>
  <c r="D166" i="5"/>
  <c r="C171" i="5"/>
  <c r="D174" i="5"/>
  <c r="C179" i="5"/>
  <c r="D182" i="5"/>
  <c r="C187" i="5"/>
  <c r="D190" i="5"/>
  <c r="C195" i="5"/>
  <c r="D198" i="5"/>
  <c r="C203" i="5"/>
  <c r="D206" i="5"/>
  <c r="C211" i="5"/>
  <c r="D214" i="5"/>
  <c r="C219" i="5"/>
  <c r="D222" i="5"/>
  <c r="C227" i="5"/>
  <c r="D230" i="5"/>
  <c r="C243" i="5"/>
  <c r="D246" i="5"/>
  <c r="C259" i="5"/>
  <c r="D262" i="5"/>
  <c r="C275" i="5"/>
  <c r="D278" i="5"/>
  <c r="C291" i="5"/>
  <c r="D294" i="5"/>
  <c r="C307" i="5"/>
  <c r="D310" i="5"/>
  <c r="C323" i="5"/>
  <c r="D333" i="5"/>
  <c r="C346" i="5"/>
  <c r="D383" i="5"/>
  <c r="C427" i="5"/>
  <c r="D426" i="5"/>
  <c r="C423" i="5"/>
  <c r="D422" i="5"/>
  <c r="C419" i="5"/>
  <c r="D418" i="5"/>
  <c r="C415" i="5"/>
  <c r="D414" i="5"/>
  <c r="C411" i="5"/>
  <c r="D410" i="5"/>
  <c r="C407" i="5"/>
  <c r="D406" i="5"/>
  <c r="C403" i="5"/>
  <c r="D402" i="5"/>
  <c r="C399" i="5"/>
  <c r="D398" i="5"/>
  <c r="C395" i="5"/>
  <c r="D394" i="5"/>
  <c r="C391" i="5"/>
  <c r="D390" i="5"/>
  <c r="C387" i="5"/>
  <c r="D386" i="5"/>
  <c r="C383" i="5"/>
  <c r="D382" i="5"/>
  <c r="C379" i="5"/>
  <c r="D378" i="5"/>
  <c r="C375" i="5"/>
  <c r="D374" i="5"/>
  <c r="C371" i="5"/>
  <c r="D370" i="5"/>
  <c r="C367" i="5"/>
  <c r="D366" i="5"/>
  <c r="C363" i="5"/>
  <c r="D362" i="5"/>
  <c r="C426" i="5"/>
  <c r="D425" i="5"/>
  <c r="C422" i="5"/>
  <c r="D421" i="5"/>
  <c r="C418" i="5"/>
  <c r="D417" i="5"/>
  <c r="C414" i="5"/>
  <c r="D413" i="5"/>
  <c r="C410" i="5"/>
  <c r="D409" i="5"/>
  <c r="C406" i="5"/>
  <c r="D405" i="5"/>
  <c r="C402" i="5"/>
  <c r="D401" i="5"/>
  <c r="C398" i="5"/>
  <c r="D397" i="5"/>
  <c r="C394" i="5"/>
  <c r="D393" i="5"/>
  <c r="C390" i="5"/>
  <c r="D389" i="5"/>
  <c r="C386" i="5"/>
  <c r="D385" i="5"/>
  <c r="C382" i="5"/>
  <c r="D381" i="5"/>
  <c r="C378" i="5"/>
  <c r="D377" i="5"/>
  <c r="C374" i="5"/>
  <c r="D373" i="5"/>
  <c r="C370" i="5"/>
  <c r="D369" i="5"/>
  <c r="C366" i="5"/>
  <c r="D365" i="5"/>
  <c r="C362" i="5"/>
  <c r="D361" i="5"/>
  <c r="D424" i="5"/>
  <c r="C421" i="5"/>
  <c r="D416" i="5"/>
  <c r="C413" i="5"/>
  <c r="D408" i="5"/>
  <c r="C405" i="5"/>
  <c r="D400" i="5"/>
  <c r="C397" i="5"/>
  <c r="D392" i="5"/>
  <c r="C389" i="5"/>
  <c r="D384" i="5"/>
  <c r="C381" i="5"/>
  <c r="D376" i="5"/>
  <c r="C373" i="5"/>
  <c r="D368" i="5"/>
  <c r="C365" i="5"/>
  <c r="D360" i="5"/>
  <c r="C357" i="5"/>
  <c r="D356" i="5"/>
  <c r="C353" i="5"/>
  <c r="D352" i="5"/>
  <c r="C349" i="5"/>
  <c r="D348" i="5"/>
  <c r="C345" i="5"/>
  <c r="D344" i="5"/>
  <c r="C341" i="5"/>
  <c r="D340" i="5"/>
  <c r="C337" i="5"/>
  <c r="D336" i="5"/>
  <c r="C333" i="5"/>
  <c r="D332" i="5"/>
  <c r="C329" i="5"/>
  <c r="D328" i="5"/>
  <c r="D427" i="5"/>
  <c r="E427" i="5" s="1"/>
  <c r="C424" i="5"/>
  <c r="D419" i="5"/>
  <c r="C416" i="5"/>
  <c r="D411" i="5"/>
  <c r="E411" i="5" s="1"/>
  <c r="C408" i="5"/>
  <c r="D403" i="5"/>
  <c r="C400" i="5"/>
  <c r="D395" i="5"/>
  <c r="E395" i="5" s="1"/>
  <c r="C392" i="5"/>
  <c r="D387" i="5"/>
  <c r="C384" i="5"/>
  <c r="D379" i="5"/>
  <c r="E379" i="5" s="1"/>
  <c r="C376" i="5"/>
  <c r="D371" i="5"/>
  <c r="C368" i="5"/>
  <c r="D363" i="5"/>
  <c r="E363" i="5" s="1"/>
  <c r="C360" i="5"/>
  <c r="D359" i="5"/>
  <c r="C356" i="5"/>
  <c r="D355" i="5"/>
  <c r="C352" i="5"/>
  <c r="D351" i="5"/>
  <c r="C348" i="5"/>
  <c r="D347" i="5"/>
  <c r="C344" i="5"/>
  <c r="D343" i="5"/>
  <c r="E343" i="5" s="1"/>
  <c r="C340" i="5"/>
  <c r="D339" i="5"/>
  <c r="C336" i="5"/>
  <c r="D335" i="5"/>
  <c r="C332" i="5"/>
  <c r="D331" i="5"/>
  <c r="C328" i="5"/>
  <c r="D327" i="5"/>
  <c r="D420" i="5"/>
  <c r="C417" i="5"/>
  <c r="D404" i="5"/>
  <c r="C401" i="5"/>
  <c r="D388" i="5"/>
  <c r="C385" i="5"/>
  <c r="D372" i="5"/>
  <c r="C369" i="5"/>
  <c r="D358" i="5"/>
  <c r="C355" i="5"/>
  <c r="D350" i="5"/>
  <c r="C347" i="5"/>
  <c r="D342" i="5"/>
  <c r="C339" i="5"/>
  <c r="D334" i="5"/>
  <c r="C331" i="5"/>
  <c r="D326" i="5"/>
  <c r="D325" i="5"/>
  <c r="C322" i="5"/>
  <c r="D321" i="5"/>
  <c r="C318" i="5"/>
  <c r="D317" i="5"/>
  <c r="C314" i="5"/>
  <c r="D313" i="5"/>
  <c r="C310" i="5"/>
  <c r="D309" i="5"/>
  <c r="C306" i="5"/>
  <c r="D305" i="5"/>
  <c r="C302" i="5"/>
  <c r="D301" i="5"/>
  <c r="C298" i="5"/>
  <c r="D297" i="5"/>
  <c r="C294" i="5"/>
  <c r="D293" i="5"/>
  <c r="C290" i="5"/>
  <c r="D289" i="5"/>
  <c r="C286" i="5"/>
  <c r="D285" i="5"/>
  <c r="C282" i="5"/>
  <c r="D281" i="5"/>
  <c r="C278" i="5"/>
  <c r="D277" i="5"/>
  <c r="C274" i="5"/>
  <c r="D273" i="5"/>
  <c r="C270" i="5"/>
  <c r="D269" i="5"/>
  <c r="C266" i="5"/>
  <c r="D265" i="5"/>
  <c r="C262" i="5"/>
  <c r="D261" i="5"/>
  <c r="C258" i="5"/>
  <c r="D257" i="5"/>
  <c r="C254" i="5"/>
  <c r="D253" i="5"/>
  <c r="C250" i="5"/>
  <c r="D249" i="5"/>
  <c r="C246" i="5"/>
  <c r="D245" i="5"/>
  <c r="C242" i="5"/>
  <c r="D241" i="5"/>
  <c r="C238" i="5"/>
  <c r="D237" i="5"/>
  <c r="C234" i="5"/>
  <c r="D233" i="5"/>
  <c r="C230" i="5"/>
  <c r="D229" i="5"/>
  <c r="C226" i="5"/>
  <c r="D225" i="5"/>
  <c r="D423" i="5"/>
  <c r="C420" i="5"/>
  <c r="D407" i="5"/>
  <c r="E407" i="5" s="1"/>
  <c r="C404" i="5"/>
  <c r="D391" i="5"/>
  <c r="C388" i="5"/>
  <c r="D375" i="5"/>
  <c r="E375" i="5" s="1"/>
  <c r="C372" i="5"/>
  <c r="C358" i="5"/>
  <c r="D353" i="5"/>
  <c r="C350" i="5"/>
  <c r="D345" i="5"/>
  <c r="E345" i="5" s="1"/>
  <c r="C342" i="5"/>
  <c r="D337" i="5"/>
  <c r="C334" i="5"/>
  <c r="D329" i="5"/>
  <c r="E329" i="5" s="1"/>
  <c r="C326" i="5"/>
  <c r="C325" i="5"/>
  <c r="D324" i="5"/>
  <c r="C321" i="5"/>
  <c r="D320" i="5"/>
  <c r="C317" i="5"/>
  <c r="D316" i="5"/>
  <c r="C313" i="5"/>
  <c r="D312" i="5"/>
  <c r="E312" i="5" s="1"/>
  <c r="C309" i="5"/>
  <c r="D308" i="5"/>
  <c r="C305" i="5"/>
  <c r="D304" i="5"/>
  <c r="C301" i="5"/>
  <c r="D300" i="5"/>
  <c r="C297" i="5"/>
  <c r="D296" i="5"/>
  <c r="E296" i="5" s="1"/>
  <c r="C293" i="5"/>
  <c r="D292" i="5"/>
  <c r="C289" i="5"/>
  <c r="D288" i="5"/>
  <c r="C285" i="5"/>
  <c r="D284" i="5"/>
  <c r="C281" i="5"/>
  <c r="D280" i="5"/>
  <c r="E280" i="5" s="1"/>
  <c r="C277" i="5"/>
  <c r="D276" i="5"/>
  <c r="C273" i="5"/>
  <c r="D272" i="5"/>
  <c r="C269" i="5"/>
  <c r="D268" i="5"/>
  <c r="C265" i="5"/>
  <c r="D264" i="5"/>
  <c r="E264" i="5" s="1"/>
  <c r="C261" i="5"/>
  <c r="D260" i="5"/>
  <c r="C257" i="5"/>
  <c r="D256" i="5"/>
  <c r="C253" i="5"/>
  <c r="D252" i="5"/>
  <c r="C249" i="5"/>
  <c r="D248" i="5"/>
  <c r="E248" i="5" s="1"/>
  <c r="C245" i="5"/>
  <c r="D244" i="5"/>
  <c r="C241" i="5"/>
  <c r="D240" i="5"/>
  <c r="C237" i="5"/>
  <c r="D236" i="5"/>
  <c r="C233" i="5"/>
  <c r="D232" i="5"/>
  <c r="E232" i="5" s="1"/>
  <c r="C229" i="5"/>
  <c r="D228" i="5"/>
  <c r="C225" i="5"/>
  <c r="D224" i="5"/>
  <c r="C425" i="5"/>
  <c r="D412" i="5"/>
  <c r="C393" i="5"/>
  <c r="D380" i="5"/>
  <c r="C361" i="5"/>
  <c r="D354" i="5"/>
  <c r="C351" i="5"/>
  <c r="D338" i="5"/>
  <c r="C335" i="5"/>
  <c r="C324" i="5"/>
  <c r="D319" i="5"/>
  <c r="C316" i="5"/>
  <c r="D311" i="5"/>
  <c r="C308" i="5"/>
  <c r="D303" i="5"/>
  <c r="C300" i="5"/>
  <c r="D295" i="5"/>
  <c r="C292" i="5"/>
  <c r="D287" i="5"/>
  <c r="C284" i="5"/>
  <c r="D279" i="5"/>
  <c r="C276" i="5"/>
  <c r="D271" i="5"/>
  <c r="C268" i="5"/>
  <c r="D263" i="5"/>
  <c r="C260" i="5"/>
  <c r="D255" i="5"/>
  <c r="C252" i="5"/>
  <c r="D247" i="5"/>
  <c r="C244" i="5"/>
  <c r="D239" i="5"/>
  <c r="C236" i="5"/>
  <c r="D231" i="5"/>
  <c r="C228" i="5"/>
  <c r="C222" i="5"/>
  <c r="D221" i="5"/>
  <c r="C218" i="5"/>
  <c r="D217" i="5"/>
  <c r="C214" i="5"/>
  <c r="D213" i="5"/>
  <c r="C210" i="5"/>
  <c r="D209" i="5"/>
  <c r="C206" i="5"/>
  <c r="D205" i="5"/>
  <c r="C202" i="5"/>
  <c r="D201" i="5"/>
  <c r="C198" i="5"/>
  <c r="D197" i="5"/>
  <c r="C194" i="5"/>
  <c r="D193" i="5"/>
  <c r="C190" i="5"/>
  <c r="D189" i="5"/>
  <c r="C186" i="5"/>
  <c r="D185" i="5"/>
  <c r="C182" i="5"/>
  <c r="D181" i="5"/>
  <c r="C178" i="5"/>
  <c r="D177" i="5"/>
  <c r="C174" i="5"/>
  <c r="D173" i="5"/>
  <c r="C170" i="5"/>
  <c r="D169" i="5"/>
  <c r="C166" i="5"/>
  <c r="D165" i="5"/>
  <c r="C162" i="5"/>
  <c r="D161" i="5"/>
  <c r="C158" i="5"/>
  <c r="D157" i="5"/>
  <c r="C154" i="5"/>
  <c r="D153" i="5"/>
  <c r="C150" i="5"/>
  <c r="D149" i="5"/>
  <c r="C146" i="5"/>
  <c r="D145" i="5"/>
  <c r="C142" i="5"/>
  <c r="D141" i="5"/>
  <c r="E141" i="5" s="1"/>
  <c r="C138" i="5"/>
  <c r="D137" i="5"/>
  <c r="E137" i="5" s="1"/>
  <c r="C134" i="5"/>
  <c r="D133" i="5"/>
  <c r="C130" i="5"/>
  <c r="D129" i="5"/>
  <c r="E129" i="5" s="1"/>
  <c r="C126" i="5"/>
  <c r="D125" i="5"/>
  <c r="E125" i="5" s="1"/>
  <c r="C122" i="5"/>
  <c r="D121" i="5"/>
  <c r="C118" i="5"/>
  <c r="D117" i="5"/>
  <c r="C114" i="5"/>
  <c r="D113" i="5"/>
  <c r="C412" i="5"/>
  <c r="D399" i="5"/>
  <c r="C380" i="5"/>
  <c r="D367" i="5"/>
  <c r="E367" i="5" s="1"/>
  <c r="D357" i="5"/>
  <c r="C354" i="5"/>
  <c r="D341" i="5"/>
  <c r="E341" i="5" s="1"/>
  <c r="C338" i="5"/>
  <c r="D322" i="5"/>
  <c r="C319" i="5"/>
  <c r="D314" i="5"/>
  <c r="C311" i="5"/>
  <c r="D306" i="5"/>
  <c r="C303" i="5"/>
  <c r="D298" i="5"/>
  <c r="C295" i="5"/>
  <c r="D290" i="5"/>
  <c r="C287" i="5"/>
  <c r="D282" i="5"/>
  <c r="C279" i="5"/>
  <c r="D274" i="5"/>
  <c r="C271" i="5"/>
  <c r="D266" i="5"/>
  <c r="C263" i="5"/>
  <c r="D258" i="5"/>
  <c r="C255" i="5"/>
  <c r="D250" i="5"/>
  <c r="C247" i="5"/>
  <c r="D242" i="5"/>
  <c r="C239" i="5"/>
  <c r="D234" i="5"/>
  <c r="C231" i="5"/>
  <c r="D226" i="5"/>
  <c r="C221" i="5"/>
  <c r="D220" i="5"/>
  <c r="E220" i="5" s="1"/>
  <c r="C217" i="5"/>
  <c r="D216" i="5"/>
  <c r="C213" i="5"/>
  <c r="D212" i="5"/>
  <c r="E212" i="5" s="1"/>
  <c r="C209" i="5"/>
  <c r="D208" i="5"/>
  <c r="C205" i="5"/>
  <c r="D204" i="5"/>
  <c r="E204" i="5" s="1"/>
  <c r="C201" i="5"/>
  <c r="D200" i="5"/>
  <c r="C197" i="5"/>
  <c r="D196" i="5"/>
  <c r="E196" i="5" s="1"/>
  <c r="C193" i="5"/>
  <c r="D192" i="5"/>
  <c r="C189" i="5"/>
  <c r="D188" i="5"/>
  <c r="E188" i="5" s="1"/>
  <c r="C185" i="5"/>
  <c r="D184" i="5"/>
  <c r="C181" i="5"/>
  <c r="D180" i="5"/>
  <c r="E180" i="5" s="1"/>
  <c r="C177" i="5"/>
  <c r="D176" i="5"/>
  <c r="C173" i="5"/>
  <c r="D172" i="5"/>
  <c r="E172" i="5" s="1"/>
  <c r="C169" i="5"/>
  <c r="D168" i="5"/>
  <c r="C165" i="5"/>
  <c r="D164" i="5"/>
  <c r="E164" i="5" s="1"/>
  <c r="C161" i="5"/>
  <c r="D160" i="5"/>
  <c r="C157" i="5"/>
  <c r="D156" i="5"/>
  <c r="E156" i="5" s="1"/>
  <c r="C8" i="5"/>
  <c r="D11" i="5"/>
  <c r="E11" i="5" s="1"/>
  <c r="C12" i="5"/>
  <c r="D15" i="5"/>
  <c r="E15" i="5" s="1"/>
  <c r="C16" i="5"/>
  <c r="D19" i="5"/>
  <c r="E19" i="5" s="1"/>
  <c r="C20" i="5"/>
  <c r="D23" i="5"/>
  <c r="E23" i="5" s="1"/>
  <c r="C24" i="5"/>
  <c r="D27" i="5"/>
  <c r="E27" i="5" s="1"/>
  <c r="C28" i="5"/>
  <c r="D31" i="5"/>
  <c r="E31" i="5" s="1"/>
  <c r="C32" i="5"/>
  <c r="D35" i="5"/>
  <c r="E35" i="5" s="1"/>
  <c r="C36" i="5"/>
  <c r="D39" i="5"/>
  <c r="E39" i="5" s="1"/>
  <c r="C40" i="5"/>
  <c r="D43" i="5"/>
  <c r="E43" i="5" s="1"/>
  <c r="C44" i="5"/>
  <c r="D47" i="5"/>
  <c r="E47" i="5" s="1"/>
  <c r="C48" i="5"/>
  <c r="D51" i="5"/>
  <c r="E51" i="5" s="1"/>
  <c r="C52" i="5"/>
  <c r="D55" i="5"/>
  <c r="E55" i="5" s="1"/>
  <c r="C56" i="5"/>
  <c r="D59" i="5"/>
  <c r="E59" i="5" s="1"/>
  <c r="C60" i="5"/>
  <c r="D63" i="5"/>
  <c r="E63" i="5" s="1"/>
  <c r="C64" i="5"/>
  <c r="D67" i="5"/>
  <c r="E67" i="5" s="1"/>
  <c r="C68" i="5"/>
  <c r="D71" i="5"/>
  <c r="E71" i="5" s="1"/>
  <c r="C72" i="5"/>
  <c r="D75" i="5"/>
  <c r="E75" i="5" s="1"/>
  <c r="C76" i="5"/>
  <c r="D79" i="5"/>
  <c r="E79" i="5" s="1"/>
  <c r="C80" i="5"/>
  <c r="D83" i="5"/>
  <c r="E83" i="5" s="1"/>
  <c r="C84" i="5"/>
  <c r="D87" i="5"/>
  <c r="E87" i="5" s="1"/>
  <c r="C88" i="5"/>
  <c r="D91" i="5"/>
  <c r="E91" i="5" s="1"/>
  <c r="C92" i="5"/>
  <c r="D95" i="5"/>
  <c r="E95" i="5" s="1"/>
  <c r="C96" i="5"/>
  <c r="D99" i="5"/>
  <c r="E99" i="5" s="1"/>
  <c r="C100" i="5"/>
  <c r="D103" i="5"/>
  <c r="E103" i="5" s="1"/>
  <c r="C104" i="5"/>
  <c r="D107" i="5"/>
  <c r="E107" i="5" s="1"/>
  <c r="C108" i="5"/>
  <c r="D111" i="5"/>
  <c r="E111" i="5" s="1"/>
  <c r="C112" i="5"/>
  <c r="C115" i="5"/>
  <c r="C116" i="5"/>
  <c r="C117" i="5"/>
  <c r="D118" i="5"/>
  <c r="D119" i="5"/>
  <c r="E119" i="5" s="1"/>
  <c r="D120" i="5"/>
  <c r="C131" i="5"/>
  <c r="C132" i="5"/>
  <c r="C133" i="5"/>
  <c r="D134" i="5"/>
  <c r="D135" i="5"/>
  <c r="E135" i="5" s="1"/>
  <c r="D136" i="5"/>
  <c r="C147" i="5"/>
  <c r="C148" i="5"/>
  <c r="C149" i="5"/>
  <c r="D150" i="5"/>
  <c r="D151" i="5"/>
  <c r="E151" i="5" s="1"/>
  <c r="D152" i="5"/>
  <c r="C160" i="5"/>
  <c r="D163" i="5"/>
  <c r="C168" i="5"/>
  <c r="D171" i="5"/>
  <c r="E171" i="5" s="1"/>
  <c r="C176" i="5"/>
  <c r="D179" i="5"/>
  <c r="C184" i="5"/>
  <c r="D187" i="5"/>
  <c r="E187" i="5" s="1"/>
  <c r="C192" i="5"/>
  <c r="D195" i="5"/>
  <c r="C200" i="5"/>
  <c r="D203" i="5"/>
  <c r="E203" i="5" s="1"/>
  <c r="C208" i="5"/>
  <c r="D211" i="5"/>
  <c r="C216" i="5"/>
  <c r="D219" i="5"/>
  <c r="E219" i="5" s="1"/>
  <c r="C224" i="5"/>
  <c r="D227" i="5"/>
  <c r="C240" i="5"/>
  <c r="D243" i="5"/>
  <c r="E243" i="5" s="1"/>
  <c r="C256" i="5"/>
  <c r="D259" i="5"/>
  <c r="C272" i="5"/>
  <c r="D275" i="5"/>
  <c r="E275" i="5" s="1"/>
  <c r="C288" i="5"/>
  <c r="D291" i="5"/>
  <c r="C304" i="5"/>
  <c r="D307" i="5"/>
  <c r="C320" i="5"/>
  <c r="D323" i="5"/>
  <c r="C327" i="5"/>
  <c r="D346" i="5"/>
  <c r="C359" i="5"/>
  <c r="D396" i="5"/>
  <c r="E396" i="5" s="1"/>
  <c r="C409" i="5"/>
  <c r="D15" i="2"/>
  <c r="E4" i="1"/>
  <c r="D4" i="1"/>
  <c r="E95" i="6" l="1"/>
  <c r="E47" i="6"/>
  <c r="E387" i="6"/>
  <c r="E63" i="6"/>
  <c r="E96" i="6"/>
  <c r="E15" i="6"/>
  <c r="E23" i="6"/>
  <c r="E55" i="6"/>
  <c r="E87" i="6"/>
  <c r="E295" i="6"/>
  <c r="E311" i="6"/>
  <c r="E373" i="6"/>
  <c r="E363" i="6"/>
  <c r="E395" i="6"/>
  <c r="E427" i="6"/>
  <c r="E31" i="6"/>
  <c r="E349" i="6"/>
  <c r="F84" i="6"/>
  <c r="E44" i="6"/>
  <c r="E18" i="6"/>
  <c r="E50" i="6"/>
  <c r="E82" i="6"/>
  <c r="F236" i="6"/>
  <c r="F20" i="6"/>
  <c r="E97" i="6"/>
  <c r="F18" i="6"/>
  <c r="F30" i="6"/>
  <c r="F13" i="6"/>
  <c r="E45" i="6"/>
  <c r="E77" i="6"/>
  <c r="E149" i="6"/>
  <c r="E165" i="6"/>
  <c r="E20" i="6"/>
  <c r="E52" i="6"/>
  <c r="E84" i="6"/>
  <c r="E180" i="6"/>
  <c r="E196" i="6"/>
  <c r="E212" i="6"/>
  <c r="E228" i="6"/>
  <c r="E244" i="6"/>
  <c r="E260" i="6"/>
  <c r="E276" i="6"/>
  <c r="E292" i="6"/>
  <c r="E304" i="6"/>
  <c r="E181" i="6"/>
  <c r="E189" i="6"/>
  <c r="E197" i="6"/>
  <c r="E205" i="6"/>
  <c r="E213" i="6"/>
  <c r="E221" i="6"/>
  <c r="E229" i="6"/>
  <c r="E237" i="6"/>
  <c r="E245" i="6"/>
  <c r="E253" i="6"/>
  <c r="E261" i="6"/>
  <c r="E269" i="6"/>
  <c r="E277" i="6"/>
  <c r="E285" i="6"/>
  <c r="E300" i="6"/>
  <c r="E316" i="6"/>
  <c r="E305" i="6"/>
  <c r="E321" i="6"/>
  <c r="E319" i="6"/>
  <c r="E327" i="6"/>
  <c r="E335" i="6"/>
  <c r="E354" i="6"/>
  <c r="E343" i="6"/>
  <c r="E361" i="6"/>
  <c r="E393" i="6"/>
  <c r="E425" i="6"/>
  <c r="F27" i="6"/>
  <c r="E14" i="5"/>
  <c r="E109" i="5"/>
  <c r="E77" i="5"/>
  <c r="E45" i="5"/>
  <c r="E13" i="5"/>
  <c r="E144" i="6"/>
  <c r="F35" i="6"/>
  <c r="F57" i="6"/>
  <c r="F36" i="6"/>
  <c r="E168" i="6"/>
  <c r="E117" i="6"/>
  <c r="F302" i="6"/>
  <c r="E210" i="6"/>
  <c r="E242" i="6"/>
  <c r="E274" i="6"/>
  <c r="E191" i="6"/>
  <c r="E223" i="6"/>
  <c r="E255" i="6"/>
  <c r="E287" i="6"/>
  <c r="E188" i="6"/>
  <c r="E204" i="6"/>
  <c r="E220" i="6"/>
  <c r="E236" i="6"/>
  <c r="E252" i="6"/>
  <c r="E268" i="6"/>
  <c r="E284" i="6"/>
  <c r="E388" i="6"/>
  <c r="E359" i="6"/>
  <c r="E413" i="6"/>
  <c r="E357" i="5"/>
  <c r="E371" i="5"/>
  <c r="E387" i="5"/>
  <c r="E403" i="5"/>
  <c r="E419" i="5"/>
  <c r="E377" i="5"/>
  <c r="E124" i="5"/>
  <c r="E167" i="5"/>
  <c r="E215" i="5"/>
  <c r="E235" i="5"/>
  <c r="E127" i="5"/>
  <c r="E33" i="6"/>
  <c r="F65" i="6"/>
  <c r="F47" i="6"/>
  <c r="F74" i="6"/>
  <c r="F52" i="6"/>
  <c r="F86" i="6"/>
  <c r="E128" i="6"/>
  <c r="E65" i="6"/>
  <c r="E120" i="6"/>
  <c r="E340" i="6"/>
  <c r="E102" i="5"/>
  <c r="E86" i="5"/>
  <c r="E70" i="5"/>
  <c r="E93" i="5"/>
  <c r="E61" i="5"/>
  <c r="E29" i="5"/>
  <c r="F420" i="6"/>
  <c r="E194" i="6"/>
  <c r="E226" i="6"/>
  <c r="E258" i="6"/>
  <c r="E290" i="6"/>
  <c r="E207" i="6"/>
  <c r="E239" i="6"/>
  <c r="E271" i="6"/>
  <c r="E297" i="6"/>
  <c r="E313" i="6"/>
  <c r="E329" i="6"/>
  <c r="E420" i="6"/>
  <c r="E368" i="6"/>
  <c r="E351" i="6"/>
  <c r="E381" i="6"/>
  <c r="E323" i="5"/>
  <c r="E291" i="5"/>
  <c r="E259" i="5"/>
  <c r="E227" i="5"/>
  <c r="E211" i="5"/>
  <c r="E195" i="5"/>
  <c r="E179" i="5"/>
  <c r="E163" i="5"/>
  <c r="E136" i="5"/>
  <c r="E113" i="5"/>
  <c r="E121" i="5"/>
  <c r="E153" i="5"/>
  <c r="E123" i="5"/>
  <c r="E98" i="5"/>
  <c r="E82" i="5"/>
  <c r="E66" i="5"/>
  <c r="E50" i="5"/>
  <c r="E34" i="5"/>
  <c r="E18" i="5"/>
  <c r="E144" i="5"/>
  <c r="E176" i="6"/>
  <c r="E112" i="6"/>
  <c r="F22" i="6"/>
  <c r="F82" i="6"/>
  <c r="F77" i="6"/>
  <c r="F91" i="6"/>
  <c r="B39" i="7" s="1"/>
  <c r="D39" i="7" s="1"/>
  <c r="C39" i="7" s="1"/>
  <c r="F68" i="6"/>
  <c r="E136" i="6"/>
  <c r="E186" i="6"/>
  <c r="E202" i="6"/>
  <c r="E218" i="6"/>
  <c r="E234" i="6"/>
  <c r="E250" i="6"/>
  <c r="E266" i="6"/>
  <c r="E282" i="6"/>
  <c r="F131" i="6"/>
  <c r="F265" i="6"/>
  <c r="F122" i="6"/>
  <c r="F244" i="6"/>
  <c r="F159" i="6"/>
  <c r="F132" i="6"/>
  <c r="F184" i="6"/>
  <c r="F280" i="6"/>
  <c r="F141" i="6"/>
  <c r="F197" i="6"/>
  <c r="F305" i="6"/>
  <c r="F222" i="6"/>
  <c r="F270" i="6"/>
  <c r="F183" i="6"/>
  <c r="F231" i="6"/>
  <c r="F279" i="6"/>
  <c r="F314" i="6"/>
  <c r="F311" i="6"/>
  <c r="F296" i="6"/>
  <c r="F351" i="6"/>
  <c r="F355" i="6"/>
  <c r="F390" i="6"/>
  <c r="F369" i="6"/>
  <c r="F346" i="6"/>
  <c r="F399" i="6"/>
  <c r="F388" i="6"/>
  <c r="F166" i="6"/>
  <c r="E123" i="6"/>
  <c r="E147" i="6"/>
  <c r="E171" i="6"/>
  <c r="E337" i="6"/>
  <c r="E346" i="6"/>
  <c r="F150" i="6"/>
  <c r="E80" i="6"/>
  <c r="F54" i="6"/>
  <c r="F9" i="6"/>
  <c r="F19" i="6"/>
  <c r="B33" i="7" s="1"/>
  <c r="D33" i="7" s="1"/>
  <c r="C33" i="7" s="1"/>
  <c r="F49" i="6"/>
  <c r="F66" i="6"/>
  <c r="F83" i="6"/>
  <c r="F107" i="6"/>
  <c r="F139" i="6"/>
  <c r="B43" i="7" s="1"/>
  <c r="D43" i="7" s="1"/>
  <c r="C43" i="7" s="1"/>
  <c r="F171" i="6"/>
  <c r="F217" i="6"/>
  <c r="F281" i="6"/>
  <c r="F14" i="6"/>
  <c r="F31" i="6"/>
  <c r="B34" i="7" s="1"/>
  <c r="D34" i="7" s="1"/>
  <c r="C34" i="7" s="1"/>
  <c r="F61" i="6"/>
  <c r="F78" i="6"/>
  <c r="F95" i="6"/>
  <c r="F130" i="6"/>
  <c r="F162" i="6"/>
  <c r="F196" i="6"/>
  <c r="F260" i="6"/>
  <c r="F11" i="6"/>
  <c r="F41" i="6"/>
  <c r="F58" i="6"/>
  <c r="F75" i="6"/>
  <c r="F105" i="6"/>
  <c r="F135" i="6"/>
  <c r="F167" i="6"/>
  <c r="F225" i="6"/>
  <c r="F289" i="6"/>
  <c r="F24" i="6"/>
  <c r="F40" i="6"/>
  <c r="F56" i="6"/>
  <c r="F72" i="6"/>
  <c r="F88" i="6"/>
  <c r="F104" i="6"/>
  <c r="F120" i="6"/>
  <c r="F136" i="6"/>
  <c r="F152" i="6"/>
  <c r="F168" i="6"/>
  <c r="F192" i="6"/>
  <c r="F224" i="6"/>
  <c r="F256" i="6"/>
  <c r="F288" i="6"/>
  <c r="F113" i="6"/>
  <c r="F129" i="6"/>
  <c r="F145" i="6"/>
  <c r="F161" i="6"/>
  <c r="F177" i="6"/>
  <c r="F205" i="6"/>
  <c r="F237" i="6"/>
  <c r="F269" i="6"/>
  <c r="F410" i="6"/>
  <c r="F194" i="6"/>
  <c r="F210" i="6"/>
  <c r="F226" i="6"/>
  <c r="F242" i="6"/>
  <c r="F258" i="6"/>
  <c r="F274" i="6"/>
  <c r="F290" i="6"/>
  <c r="F326" i="6"/>
  <c r="F187" i="6"/>
  <c r="F203" i="6"/>
  <c r="F219" i="6"/>
  <c r="F235" i="6"/>
  <c r="F251" i="6"/>
  <c r="F267" i="6"/>
  <c r="F283" i="6"/>
  <c r="F301" i="6"/>
  <c r="F292" i="6"/>
  <c r="F318" i="6"/>
  <c r="F299" i="6"/>
  <c r="F315" i="6"/>
  <c r="F331" i="6"/>
  <c r="F377" i="6"/>
  <c r="F300" i="6"/>
  <c r="F316" i="6"/>
  <c r="F332" i="6"/>
  <c r="F361" i="6"/>
  <c r="F317" i="6"/>
  <c r="F333" i="6"/>
  <c r="F362" i="6"/>
  <c r="F348" i="6"/>
  <c r="F374" i="6"/>
  <c r="F391" i="6"/>
  <c r="F421" i="6"/>
  <c r="F349" i="6"/>
  <c r="F370" i="6"/>
  <c r="F387" i="6"/>
  <c r="F417" i="6"/>
  <c r="F350" i="6"/>
  <c r="F366" i="6"/>
  <c r="F383" i="6"/>
  <c r="F413" i="6"/>
  <c r="F360" i="6"/>
  <c r="F376" i="6"/>
  <c r="F392" i="6"/>
  <c r="F408" i="6"/>
  <c r="F424" i="6"/>
  <c r="F220" i="6"/>
  <c r="F87" i="6"/>
  <c r="F53" i="6"/>
  <c r="E48" i="6"/>
  <c r="E28" i="6"/>
  <c r="E60" i="6"/>
  <c r="E92" i="6"/>
  <c r="E195" i="6"/>
  <c r="E227" i="6"/>
  <c r="E259" i="6"/>
  <c r="E291" i="6"/>
  <c r="E24" i="6"/>
  <c r="E56" i="6"/>
  <c r="E88" i="6"/>
  <c r="E307" i="6"/>
  <c r="E21" i="6"/>
  <c r="E35" i="6"/>
  <c r="E53" i="6"/>
  <c r="E67" i="6"/>
  <c r="E85" i="6"/>
  <c r="E99" i="6"/>
  <c r="E113" i="6"/>
  <c r="E129" i="6"/>
  <c r="E145" i="6"/>
  <c r="E161" i="6"/>
  <c r="E177" i="6"/>
  <c r="E203" i="6"/>
  <c r="E235" i="6"/>
  <c r="E267" i="6"/>
  <c r="E14" i="6"/>
  <c r="E22" i="6"/>
  <c r="E30" i="6"/>
  <c r="E38" i="6"/>
  <c r="E46" i="6"/>
  <c r="E54" i="6"/>
  <c r="E62" i="6"/>
  <c r="E70" i="6"/>
  <c r="E78" i="6"/>
  <c r="E86" i="6"/>
  <c r="E94" i="6"/>
  <c r="E102" i="6"/>
  <c r="E110" i="6"/>
  <c r="E118" i="6"/>
  <c r="E126" i="6"/>
  <c r="E134" i="6"/>
  <c r="E142" i="6"/>
  <c r="E150" i="6"/>
  <c r="E158" i="6"/>
  <c r="E166" i="6"/>
  <c r="E174" i="6"/>
  <c r="E299" i="6"/>
  <c r="E389" i="6"/>
  <c r="E294" i="6"/>
  <c r="E302" i="6"/>
  <c r="E310" i="6"/>
  <c r="E318" i="6"/>
  <c r="E326" i="6"/>
  <c r="E334" i="6"/>
  <c r="E342" i="6"/>
  <c r="E369" i="6"/>
  <c r="E383" i="6"/>
  <c r="E401" i="6"/>
  <c r="E415" i="6"/>
  <c r="E364" i="6"/>
  <c r="E396" i="6"/>
  <c r="E348" i="6"/>
  <c r="E356" i="6"/>
  <c r="E376" i="6"/>
  <c r="E408" i="6"/>
  <c r="E362" i="6"/>
  <c r="E370" i="6"/>
  <c r="E378" i="6"/>
  <c r="E386" i="6"/>
  <c r="E394" i="6"/>
  <c r="E402" i="6"/>
  <c r="E410" i="6"/>
  <c r="E418" i="6"/>
  <c r="E426" i="6"/>
  <c r="F118" i="6"/>
  <c r="F163" i="6"/>
  <c r="B45" i="7" s="1"/>
  <c r="D45" i="7" s="1"/>
  <c r="C45" i="7" s="1"/>
  <c r="F94" i="6"/>
  <c r="F180" i="6"/>
  <c r="F127" i="6"/>
  <c r="B42" i="7" s="1"/>
  <c r="D42" i="7" s="1"/>
  <c r="C42" i="7" s="1"/>
  <c r="F273" i="6"/>
  <c r="F116" i="6"/>
  <c r="F148" i="6"/>
  <c r="F216" i="6"/>
  <c r="F109" i="6"/>
  <c r="F157" i="6"/>
  <c r="F229" i="6"/>
  <c r="F190" i="6"/>
  <c r="F238" i="6"/>
  <c r="F286" i="6"/>
  <c r="F199" i="6"/>
  <c r="F247" i="6"/>
  <c r="F293" i="6"/>
  <c r="F295" i="6"/>
  <c r="F347" i="6"/>
  <c r="F328" i="6"/>
  <c r="F329" i="6"/>
  <c r="F426" i="6"/>
  <c r="F407" i="6"/>
  <c r="F386" i="6"/>
  <c r="F365" i="6"/>
  <c r="F427" i="6"/>
  <c r="F404" i="6"/>
  <c r="F174" i="6"/>
  <c r="E133" i="6"/>
  <c r="E115" i="6"/>
  <c r="E139" i="6"/>
  <c r="E163" i="6"/>
  <c r="E345" i="6"/>
  <c r="E400" i="6"/>
  <c r="F101" i="6"/>
  <c r="E16" i="6"/>
  <c r="F252" i="6"/>
  <c r="F188" i="6"/>
  <c r="F158" i="6"/>
  <c r="F126" i="6"/>
  <c r="F85" i="6"/>
  <c r="F55" i="6"/>
  <c r="B36" i="7" s="1"/>
  <c r="D36" i="7" s="1"/>
  <c r="C36" i="7" s="1"/>
  <c r="F8" i="6"/>
  <c r="F102" i="6"/>
  <c r="F38" i="6"/>
  <c r="F21" i="6"/>
  <c r="F33" i="6"/>
  <c r="F50" i="6"/>
  <c r="F67" i="6"/>
  <c r="B37" i="7" s="1"/>
  <c r="D37" i="7" s="1"/>
  <c r="C37" i="7" s="1"/>
  <c r="F97" i="6"/>
  <c r="F115" i="6"/>
  <c r="B41" i="7" s="1"/>
  <c r="D41" i="7" s="1"/>
  <c r="C41" i="7" s="1"/>
  <c r="F147" i="6"/>
  <c r="F179" i="6"/>
  <c r="F233" i="6"/>
  <c r="F338" i="6"/>
  <c r="F15" i="6"/>
  <c r="F45" i="6"/>
  <c r="F62" i="6"/>
  <c r="F79" i="6"/>
  <c r="B38" i="7" s="1"/>
  <c r="D38" i="7" s="1"/>
  <c r="C38" i="7" s="1"/>
  <c r="F106" i="6"/>
  <c r="F138" i="6"/>
  <c r="F170" i="6"/>
  <c r="F212" i="6"/>
  <c r="F276" i="6"/>
  <c r="F25" i="6"/>
  <c r="F42" i="6"/>
  <c r="F59" i="6"/>
  <c r="F89" i="6"/>
  <c r="F111" i="6"/>
  <c r="F143" i="6"/>
  <c r="F175" i="6"/>
  <c r="F241" i="6"/>
  <c r="F12" i="6"/>
  <c r="F28" i="6"/>
  <c r="F44" i="6"/>
  <c r="F60" i="6"/>
  <c r="F76" i="6"/>
  <c r="F92" i="6"/>
  <c r="F108" i="6"/>
  <c r="F124" i="6"/>
  <c r="F140" i="6"/>
  <c r="F156" i="6"/>
  <c r="F172" i="6"/>
  <c r="F200" i="6"/>
  <c r="F232" i="6"/>
  <c r="F264" i="6"/>
  <c r="F297" i="6"/>
  <c r="F117" i="6"/>
  <c r="F133" i="6"/>
  <c r="F149" i="6"/>
  <c r="F165" i="6"/>
  <c r="F181" i="6"/>
  <c r="F213" i="6"/>
  <c r="F245" i="6"/>
  <c r="F277" i="6"/>
  <c r="F182" i="6"/>
  <c r="F198" i="6"/>
  <c r="F214" i="6"/>
  <c r="F230" i="6"/>
  <c r="F246" i="6"/>
  <c r="F262" i="6"/>
  <c r="F278" i="6"/>
  <c r="F294" i="6"/>
  <c r="F342" i="6"/>
  <c r="F191" i="6"/>
  <c r="F207" i="6"/>
  <c r="F223" i="6"/>
  <c r="F239" i="6"/>
  <c r="F255" i="6"/>
  <c r="F271" i="6"/>
  <c r="F287" i="6"/>
  <c r="F309" i="6"/>
  <c r="F298" i="6"/>
  <c r="F334" i="6"/>
  <c r="F303" i="6"/>
  <c r="F319" i="6"/>
  <c r="F335" i="6"/>
  <c r="F394" i="6"/>
  <c r="F304" i="6"/>
  <c r="F320" i="6"/>
  <c r="F336" i="6"/>
  <c r="F378" i="6"/>
  <c r="F321" i="6"/>
  <c r="F337" i="6"/>
  <c r="F379" i="6"/>
  <c r="F352" i="6"/>
  <c r="F375" i="6"/>
  <c r="F405" i="6"/>
  <c r="F422" i="6"/>
  <c r="F353" i="6"/>
  <c r="F371" i="6"/>
  <c r="F401" i="6"/>
  <c r="F418" i="6"/>
  <c r="F354" i="6"/>
  <c r="F367" i="6"/>
  <c r="F397" i="6"/>
  <c r="F414" i="6"/>
  <c r="F364" i="6"/>
  <c r="F380" i="6"/>
  <c r="F396" i="6"/>
  <c r="F412" i="6"/>
  <c r="F284" i="6"/>
  <c r="F110" i="6"/>
  <c r="F23" i="6"/>
  <c r="F204" i="6"/>
  <c r="F103" i="6"/>
  <c r="B40" i="7" s="1"/>
  <c r="D40" i="7" s="1"/>
  <c r="C40" i="7" s="1"/>
  <c r="F69" i="6"/>
  <c r="E12" i="6"/>
  <c r="E29" i="6"/>
  <c r="E43" i="6"/>
  <c r="E61" i="6"/>
  <c r="E75" i="6"/>
  <c r="E93" i="6"/>
  <c r="E109" i="6"/>
  <c r="E125" i="6"/>
  <c r="E141" i="6"/>
  <c r="E157" i="6"/>
  <c r="E173" i="6"/>
  <c r="E315" i="6"/>
  <c r="E25" i="6"/>
  <c r="E57" i="6"/>
  <c r="E89" i="6"/>
  <c r="E9" i="6"/>
  <c r="E36" i="6"/>
  <c r="E68" i="6"/>
  <c r="E100" i="6"/>
  <c r="E111" i="6"/>
  <c r="E119" i="6"/>
  <c r="E127" i="6"/>
  <c r="E135" i="6"/>
  <c r="E143" i="6"/>
  <c r="E151" i="6"/>
  <c r="E159" i="6"/>
  <c r="E167" i="6"/>
  <c r="E175" i="6"/>
  <c r="E183" i="6"/>
  <c r="E199" i="6"/>
  <c r="E215" i="6"/>
  <c r="E231" i="6"/>
  <c r="E247" i="6"/>
  <c r="E263" i="6"/>
  <c r="E279" i="6"/>
  <c r="E184" i="6"/>
  <c r="E192" i="6"/>
  <c r="E200" i="6"/>
  <c r="E208" i="6"/>
  <c r="E216" i="6"/>
  <c r="E224" i="6"/>
  <c r="E232" i="6"/>
  <c r="E240" i="6"/>
  <c r="E248" i="6"/>
  <c r="E256" i="6"/>
  <c r="E264" i="6"/>
  <c r="E272" i="6"/>
  <c r="E280" i="6"/>
  <c r="E288" i="6"/>
  <c r="E296" i="6"/>
  <c r="E312" i="6"/>
  <c r="E185" i="6"/>
  <c r="E193" i="6"/>
  <c r="E201" i="6"/>
  <c r="E209" i="6"/>
  <c r="E217" i="6"/>
  <c r="E225" i="6"/>
  <c r="E233" i="6"/>
  <c r="E241" i="6"/>
  <c r="E249" i="6"/>
  <c r="E257" i="6"/>
  <c r="E265" i="6"/>
  <c r="E273" i="6"/>
  <c r="E281" i="6"/>
  <c r="E289" i="6"/>
  <c r="E353" i="6"/>
  <c r="E308" i="6"/>
  <c r="E293" i="6"/>
  <c r="E301" i="6"/>
  <c r="E309" i="6"/>
  <c r="E317" i="6"/>
  <c r="E325" i="6"/>
  <c r="E333" i="6"/>
  <c r="E341" i="6"/>
  <c r="E323" i="6"/>
  <c r="E331" i="6"/>
  <c r="E339" i="6"/>
  <c r="E350" i="6"/>
  <c r="E358" i="6"/>
  <c r="E384" i="6"/>
  <c r="E416" i="6"/>
  <c r="E347" i="6"/>
  <c r="E355" i="6"/>
  <c r="E365" i="6"/>
  <c r="E397" i="6"/>
  <c r="E377" i="6"/>
  <c r="E391" i="6"/>
  <c r="E409" i="6"/>
  <c r="E423" i="6"/>
  <c r="F99" i="6"/>
  <c r="F201" i="6"/>
  <c r="F154" i="6"/>
  <c r="F359" i="6"/>
  <c r="F209" i="6"/>
  <c r="F100" i="6"/>
  <c r="F164" i="6"/>
  <c r="F248" i="6"/>
  <c r="F125" i="6"/>
  <c r="F173" i="6"/>
  <c r="F261" i="6"/>
  <c r="F206" i="6"/>
  <c r="F254" i="6"/>
  <c r="F310" i="6"/>
  <c r="F215" i="6"/>
  <c r="F263" i="6"/>
  <c r="F343" i="6"/>
  <c r="F327" i="6"/>
  <c r="F312" i="6"/>
  <c r="F425" i="6"/>
  <c r="F373" i="6"/>
  <c r="F345" i="6"/>
  <c r="F403" i="6"/>
  <c r="F382" i="6"/>
  <c r="F372" i="6"/>
  <c r="E41" i="6"/>
  <c r="E73" i="6"/>
  <c r="E105" i="6"/>
  <c r="E107" i="6"/>
  <c r="E131" i="6"/>
  <c r="E155" i="6"/>
  <c r="E179" i="6"/>
  <c r="F71" i="6"/>
  <c r="F37" i="6"/>
  <c r="E13" i="6"/>
  <c r="F17" i="6"/>
  <c r="F34" i="6"/>
  <c r="F51" i="6"/>
  <c r="F81" i="6"/>
  <c r="F98" i="6"/>
  <c r="F123" i="6"/>
  <c r="F155" i="6"/>
  <c r="F185" i="6"/>
  <c r="F249" i="6"/>
  <c r="F10" i="6"/>
  <c r="F29" i="6"/>
  <c r="F46" i="6"/>
  <c r="F63" i="6"/>
  <c r="F93" i="6"/>
  <c r="F114" i="6"/>
  <c r="F146" i="6"/>
  <c r="F178" i="6"/>
  <c r="F228" i="6"/>
  <c r="F322" i="6"/>
  <c r="F26" i="6"/>
  <c r="F43" i="6"/>
  <c r="B35" i="7" s="1"/>
  <c r="D35" i="7" s="1"/>
  <c r="C35" i="7" s="1"/>
  <c r="F73" i="6"/>
  <c r="F90" i="6"/>
  <c r="F119" i="6"/>
  <c r="F151" i="6"/>
  <c r="B44" i="7" s="1"/>
  <c r="D44" i="7" s="1"/>
  <c r="C44" i="7" s="1"/>
  <c r="F193" i="6"/>
  <c r="F257" i="6"/>
  <c r="F16" i="6"/>
  <c r="F32" i="6"/>
  <c r="F48" i="6"/>
  <c r="F64" i="6"/>
  <c r="F80" i="6"/>
  <c r="F96" i="6"/>
  <c r="F112" i="6"/>
  <c r="F128" i="6"/>
  <c r="F144" i="6"/>
  <c r="F160" i="6"/>
  <c r="F176" i="6"/>
  <c r="F208" i="6"/>
  <c r="F240" i="6"/>
  <c r="F272" i="6"/>
  <c r="F393" i="6"/>
  <c r="F121" i="6"/>
  <c r="F137" i="6"/>
  <c r="F153" i="6"/>
  <c r="F169" i="6"/>
  <c r="F189" i="6"/>
  <c r="F221" i="6"/>
  <c r="F253" i="6"/>
  <c r="F285" i="6"/>
  <c r="F186" i="6"/>
  <c r="F202" i="6"/>
  <c r="F218" i="6"/>
  <c r="F234" i="6"/>
  <c r="F250" i="6"/>
  <c r="F266" i="6"/>
  <c r="F282" i="6"/>
  <c r="F363" i="6"/>
  <c r="F195" i="6"/>
  <c r="F211" i="6"/>
  <c r="F227" i="6"/>
  <c r="F243" i="6"/>
  <c r="F259" i="6"/>
  <c r="F275" i="6"/>
  <c r="F291" i="6"/>
  <c r="F330" i="6"/>
  <c r="F306" i="6"/>
  <c r="F344" i="6"/>
  <c r="F307" i="6"/>
  <c r="F323" i="6"/>
  <c r="F339" i="6"/>
  <c r="F411" i="6"/>
  <c r="F308" i="6"/>
  <c r="F324" i="6"/>
  <c r="F340" i="6"/>
  <c r="F395" i="6"/>
  <c r="F325" i="6"/>
  <c r="F341" i="6"/>
  <c r="F409" i="6"/>
  <c r="F356" i="6"/>
  <c r="F389" i="6"/>
  <c r="F406" i="6"/>
  <c r="F423" i="6"/>
  <c r="F357" i="6"/>
  <c r="F385" i="6"/>
  <c r="F402" i="6"/>
  <c r="F419" i="6"/>
  <c r="F358" i="6"/>
  <c r="F381" i="6"/>
  <c r="F398" i="6"/>
  <c r="F415" i="6"/>
  <c r="F368" i="6"/>
  <c r="F384" i="6"/>
  <c r="F400" i="6"/>
  <c r="F416" i="6"/>
  <c r="F142" i="6"/>
  <c r="F70" i="6"/>
  <c r="F268" i="6"/>
  <c r="F134" i="6"/>
  <c r="F39" i="6"/>
  <c r="E76" i="6"/>
  <c r="E211" i="6"/>
  <c r="E243" i="6"/>
  <c r="E275" i="6"/>
  <c r="E8" i="6"/>
  <c r="G7" i="6"/>
  <c r="E40" i="6"/>
  <c r="E72" i="6"/>
  <c r="E104" i="6"/>
  <c r="E19" i="6"/>
  <c r="E37" i="6"/>
  <c r="E51" i="6"/>
  <c r="E69" i="6"/>
  <c r="E83" i="6"/>
  <c r="E101" i="6"/>
  <c r="E121" i="6"/>
  <c r="E137" i="6"/>
  <c r="E153" i="6"/>
  <c r="E169" i="6"/>
  <c r="E187" i="6"/>
  <c r="E219" i="6"/>
  <c r="E251" i="6"/>
  <c r="E283" i="6"/>
  <c r="E26" i="6"/>
  <c r="E34" i="6"/>
  <c r="E42" i="6"/>
  <c r="E58" i="6"/>
  <c r="E66" i="6"/>
  <c r="E74" i="6"/>
  <c r="E90" i="6"/>
  <c r="E98" i="6"/>
  <c r="E106" i="6"/>
  <c r="E114" i="6"/>
  <c r="E122" i="6"/>
  <c r="E130" i="6"/>
  <c r="E138" i="6"/>
  <c r="E146" i="6"/>
  <c r="E154" i="6"/>
  <c r="E162" i="6"/>
  <c r="E170" i="6"/>
  <c r="E178" i="6"/>
  <c r="E298" i="6"/>
  <c r="E306" i="6"/>
  <c r="E314" i="6"/>
  <c r="E322" i="6"/>
  <c r="E330" i="6"/>
  <c r="E338" i="6"/>
  <c r="E421" i="6"/>
  <c r="E367" i="6"/>
  <c r="E385" i="6"/>
  <c r="E399" i="6"/>
  <c r="E417" i="6"/>
  <c r="E380" i="6"/>
  <c r="E412" i="6"/>
  <c r="E352" i="6"/>
  <c r="E360" i="6"/>
  <c r="E392" i="6"/>
  <c r="E424" i="6"/>
  <c r="E366" i="6"/>
  <c r="E374" i="6"/>
  <c r="E382" i="6"/>
  <c r="E390" i="6"/>
  <c r="E398" i="6"/>
  <c r="E406" i="6"/>
  <c r="E414" i="6"/>
  <c r="E422" i="6"/>
  <c r="F313" i="6"/>
  <c r="E145" i="5"/>
  <c r="E372" i="5"/>
  <c r="E404" i="5"/>
  <c r="E332" i="5"/>
  <c r="E340" i="5"/>
  <c r="E348" i="5"/>
  <c r="E356" i="5"/>
  <c r="E368" i="5"/>
  <c r="E384" i="5"/>
  <c r="E400" i="5"/>
  <c r="E416" i="5"/>
  <c r="E155" i="5"/>
  <c r="E106" i="5"/>
  <c r="E90" i="5"/>
  <c r="E74" i="5"/>
  <c r="E58" i="5"/>
  <c r="E42" i="5"/>
  <c r="E26" i="5"/>
  <c r="E10" i="5"/>
  <c r="E101" i="5"/>
  <c r="E85" i="5"/>
  <c r="E69" i="5"/>
  <c r="E53" i="5"/>
  <c r="E37" i="5"/>
  <c r="E21" i="5"/>
  <c r="E337" i="5"/>
  <c r="E353" i="5"/>
  <c r="E331" i="5"/>
  <c r="E347" i="5"/>
  <c r="E365" i="5"/>
  <c r="E381" i="5"/>
  <c r="E397" i="5"/>
  <c r="E413" i="5"/>
  <c r="E159" i="5"/>
  <c r="E223" i="5"/>
  <c r="E283" i="5"/>
  <c r="E315" i="5"/>
  <c r="E152" i="5"/>
  <c r="E120" i="5"/>
  <c r="E139" i="5"/>
  <c r="E110" i="5"/>
  <c r="E94" i="5"/>
  <c r="E78" i="5"/>
  <c r="E62" i="5"/>
  <c r="E54" i="5"/>
  <c r="E38" i="5"/>
  <c r="E150" i="5"/>
  <c r="E118" i="5"/>
  <c r="E354" i="5"/>
  <c r="E412" i="5"/>
  <c r="E236" i="5"/>
  <c r="E252" i="5"/>
  <c r="E268" i="5"/>
  <c r="E284" i="5"/>
  <c r="E300" i="5"/>
  <c r="E316" i="5"/>
  <c r="E134" i="5"/>
  <c r="F355" i="5"/>
  <c r="F39" i="5"/>
  <c r="F79" i="5"/>
  <c r="B33" i="4" s="1"/>
  <c r="F111" i="5"/>
  <c r="F176" i="5"/>
  <c r="F308" i="5"/>
  <c r="F14" i="5"/>
  <c r="F46" i="5"/>
  <c r="F78" i="5"/>
  <c r="F110" i="5"/>
  <c r="F120" i="5"/>
  <c r="F216" i="5"/>
  <c r="F389" i="5"/>
  <c r="F47" i="5"/>
  <c r="F35" i="5"/>
  <c r="F67" i="5"/>
  <c r="B32" i="4" s="1"/>
  <c r="F99" i="5"/>
  <c r="F192" i="5"/>
  <c r="F424" i="5"/>
  <c r="F408" i="5"/>
  <c r="F392" i="5"/>
  <c r="F376" i="5"/>
  <c r="F360" i="5"/>
  <c r="F415" i="5"/>
  <c r="F399" i="5"/>
  <c r="F383" i="5"/>
  <c r="F367" i="5"/>
  <c r="F406" i="5"/>
  <c r="F374" i="5"/>
  <c r="F350" i="5"/>
  <c r="F334" i="5"/>
  <c r="F417" i="5"/>
  <c r="F385" i="5"/>
  <c r="F357" i="5"/>
  <c r="F341" i="5"/>
  <c r="F426" i="5"/>
  <c r="F362" i="5"/>
  <c r="F332" i="5"/>
  <c r="F311" i="5"/>
  <c r="F295" i="5"/>
  <c r="F279" i="5"/>
  <c r="F263" i="5"/>
  <c r="F247" i="5"/>
  <c r="F231" i="5"/>
  <c r="F381" i="5"/>
  <c r="F343" i="5"/>
  <c r="F318" i="5"/>
  <c r="F302" i="5"/>
  <c r="F286" i="5"/>
  <c r="F270" i="5"/>
  <c r="F254" i="5"/>
  <c r="F238" i="5"/>
  <c r="F418" i="5"/>
  <c r="F325" i="5"/>
  <c r="F293" i="5"/>
  <c r="F261" i="5"/>
  <c r="F229" i="5"/>
  <c r="F211" i="5"/>
  <c r="F195" i="5"/>
  <c r="F179" i="5"/>
  <c r="F163" i="5"/>
  <c r="F147" i="5"/>
  <c r="F131" i="5"/>
  <c r="F115" i="5"/>
  <c r="B36" i="4" s="1"/>
  <c r="F331" i="5"/>
  <c r="F296" i="5"/>
  <c r="F264" i="5"/>
  <c r="F232" i="5"/>
  <c r="F214" i="5"/>
  <c r="F198" i="5"/>
  <c r="F182" i="5"/>
  <c r="F166" i="5"/>
  <c r="F352" i="5"/>
  <c r="F265" i="5"/>
  <c r="F209" i="5"/>
  <c r="F177" i="5"/>
  <c r="F141" i="5"/>
  <c r="F124" i="5"/>
  <c r="F71" i="5"/>
  <c r="F103" i="5"/>
  <c r="B35" i="4" s="1"/>
  <c r="F117" i="5"/>
  <c r="F132" i="5"/>
  <c r="F244" i="5"/>
  <c r="F15" i="5"/>
  <c r="F38" i="5"/>
  <c r="F70" i="5"/>
  <c r="F102" i="5"/>
  <c r="F122" i="5"/>
  <c r="F137" i="5"/>
  <c r="F152" i="5"/>
  <c r="F184" i="5"/>
  <c r="F27" i="5"/>
  <c r="F59" i="5"/>
  <c r="F91" i="5"/>
  <c r="B34" i="4" s="1"/>
  <c r="F116" i="5"/>
  <c r="F160" i="5"/>
  <c r="F276" i="5"/>
  <c r="F420" i="5"/>
  <c r="F404" i="5"/>
  <c r="F388" i="5"/>
  <c r="F372" i="5"/>
  <c r="F427" i="5"/>
  <c r="F411" i="5"/>
  <c r="F395" i="5"/>
  <c r="F379" i="5"/>
  <c r="F363" i="5"/>
  <c r="F398" i="5"/>
  <c r="F366" i="5"/>
  <c r="F346" i="5"/>
  <c r="F330" i="5"/>
  <c r="F409" i="5"/>
  <c r="F377" i="5"/>
  <c r="F353" i="5"/>
  <c r="F337" i="5"/>
  <c r="F410" i="5"/>
  <c r="F356" i="5"/>
  <c r="F323" i="5"/>
  <c r="F307" i="5"/>
  <c r="F291" i="5"/>
  <c r="F275" i="5"/>
  <c r="F259" i="5"/>
  <c r="F243" i="5"/>
  <c r="F227" i="5"/>
  <c r="F365" i="5"/>
  <c r="F335" i="5"/>
  <c r="F314" i="5"/>
  <c r="F298" i="5"/>
  <c r="F282" i="5"/>
  <c r="F266" i="5"/>
  <c r="F250" i="5"/>
  <c r="F234" i="5"/>
  <c r="F386" i="5"/>
  <c r="F317" i="5"/>
  <c r="F285" i="5"/>
  <c r="F253" i="5"/>
  <c r="F223" i="5"/>
  <c r="F207" i="5"/>
  <c r="F191" i="5"/>
  <c r="F175" i="5"/>
  <c r="F159" i="5"/>
  <c r="F143" i="5"/>
  <c r="F127" i="5"/>
  <c r="B37" i="4" s="1"/>
  <c r="F405" i="5"/>
  <c r="F320" i="5"/>
  <c r="F288" i="5"/>
  <c r="F256" i="5"/>
  <c r="F224" i="5"/>
  <c r="F210" i="5"/>
  <c r="F194" i="5"/>
  <c r="F178" i="5"/>
  <c r="F162" i="5"/>
  <c r="F313" i="5"/>
  <c r="F249" i="5"/>
  <c r="F201" i="5"/>
  <c r="F169" i="5"/>
  <c r="F140" i="5"/>
  <c r="F109" i="5"/>
  <c r="F63" i="5"/>
  <c r="F95" i="5"/>
  <c r="F134" i="5"/>
  <c r="F149" i="5"/>
  <c r="F30" i="5"/>
  <c r="F62" i="5"/>
  <c r="F94" i="5"/>
  <c r="F154" i="5"/>
  <c r="F324" i="5"/>
  <c r="F19" i="5"/>
  <c r="B28" i="4" s="1"/>
  <c r="F51" i="5"/>
  <c r="F83" i="5"/>
  <c r="F118" i="5"/>
  <c r="F133" i="5"/>
  <c r="F148" i="5"/>
  <c r="F416" i="5"/>
  <c r="F400" i="5"/>
  <c r="F384" i="5"/>
  <c r="F368" i="5"/>
  <c r="F423" i="5"/>
  <c r="F407" i="5"/>
  <c r="F391" i="5"/>
  <c r="F375" i="5"/>
  <c r="F422" i="5"/>
  <c r="F390" i="5"/>
  <c r="F358" i="5"/>
  <c r="F342" i="5"/>
  <c r="F326" i="5"/>
  <c r="F401" i="5"/>
  <c r="F369" i="5"/>
  <c r="F349" i="5"/>
  <c r="F333" i="5"/>
  <c r="F394" i="5"/>
  <c r="F348" i="5"/>
  <c r="F319" i="5"/>
  <c r="F303" i="5"/>
  <c r="F287" i="5"/>
  <c r="F271" i="5"/>
  <c r="F255" i="5"/>
  <c r="F239" i="5"/>
  <c r="F413" i="5"/>
  <c r="F359" i="5"/>
  <c r="F327" i="5"/>
  <c r="F310" i="5"/>
  <c r="F294" i="5"/>
  <c r="F278" i="5"/>
  <c r="F262" i="5"/>
  <c r="F246" i="5"/>
  <c r="F230" i="5"/>
  <c r="F344" i="5"/>
  <c r="F309" i="5"/>
  <c r="F277" i="5"/>
  <c r="F245" i="5"/>
  <c r="F219" i="5"/>
  <c r="F203" i="5"/>
  <c r="F187" i="5"/>
  <c r="F171" i="5"/>
  <c r="F155" i="5"/>
  <c r="F139" i="5"/>
  <c r="F123" i="5"/>
  <c r="F373" i="5"/>
  <c r="F312" i="5"/>
  <c r="F280" i="5"/>
  <c r="F248" i="5"/>
  <c r="F222" i="5"/>
  <c r="F206" i="5"/>
  <c r="F190" i="5"/>
  <c r="F174" i="5"/>
  <c r="F158" i="5"/>
  <c r="F297" i="5"/>
  <c r="F233" i="5"/>
  <c r="F193" i="5"/>
  <c r="F161" i="5"/>
  <c r="F126" i="5"/>
  <c r="F105" i="5"/>
  <c r="F89" i="5"/>
  <c r="F55" i="5"/>
  <c r="B31" i="4" s="1"/>
  <c r="F87" i="5"/>
  <c r="F208" i="5"/>
  <c r="F22" i="5"/>
  <c r="F54" i="5"/>
  <c r="F86" i="5"/>
  <c r="F260" i="5"/>
  <c r="F23" i="5"/>
  <c r="F11" i="5"/>
  <c r="F43" i="5"/>
  <c r="B30" i="4" s="1"/>
  <c r="F75" i="5"/>
  <c r="F107" i="5"/>
  <c r="F150" i="5"/>
  <c r="F412" i="5"/>
  <c r="F396" i="5"/>
  <c r="F380" i="5"/>
  <c r="F364" i="5"/>
  <c r="F419" i="5"/>
  <c r="F403" i="5"/>
  <c r="F387" i="5"/>
  <c r="F371" i="5"/>
  <c r="F414" i="5"/>
  <c r="F382" i="5"/>
  <c r="F354" i="5"/>
  <c r="F338" i="5"/>
  <c r="F425" i="5"/>
  <c r="F393" i="5"/>
  <c r="F361" i="5"/>
  <c r="F345" i="5"/>
  <c r="F329" i="5"/>
  <c r="F378" i="5"/>
  <c r="F340" i="5"/>
  <c r="F315" i="5"/>
  <c r="F299" i="5"/>
  <c r="F283" i="5"/>
  <c r="F267" i="5"/>
  <c r="F251" i="5"/>
  <c r="F235" i="5"/>
  <c r="F397" i="5"/>
  <c r="F351" i="5"/>
  <c r="F322" i="5"/>
  <c r="F306" i="5"/>
  <c r="F290" i="5"/>
  <c r="F274" i="5"/>
  <c r="F258" i="5"/>
  <c r="F242" i="5"/>
  <c r="F226" i="5"/>
  <c r="F328" i="5"/>
  <c r="F301" i="5"/>
  <c r="F269" i="5"/>
  <c r="F237" i="5"/>
  <c r="F215" i="5"/>
  <c r="F199" i="5"/>
  <c r="F183" i="5"/>
  <c r="F167" i="5"/>
  <c r="F151" i="5"/>
  <c r="F135" i="5"/>
  <c r="F119" i="5"/>
  <c r="F347" i="5"/>
  <c r="F304" i="5"/>
  <c r="F272" i="5"/>
  <c r="F240" i="5"/>
  <c r="F218" i="5"/>
  <c r="F202" i="5"/>
  <c r="F186" i="5"/>
  <c r="F170" i="5"/>
  <c r="F370" i="5"/>
  <c r="F281" i="5"/>
  <c r="F217" i="5"/>
  <c r="F185" i="5"/>
  <c r="F142" i="5"/>
  <c r="E169" i="5"/>
  <c r="E193" i="5"/>
  <c r="E217" i="5"/>
  <c r="E260" i="5"/>
  <c r="E276" i="5"/>
  <c r="E324" i="5"/>
  <c r="E314" i="5"/>
  <c r="E346" i="5"/>
  <c r="E307" i="5"/>
  <c r="E399" i="5"/>
  <c r="E117" i="5"/>
  <c r="E133" i="5"/>
  <c r="E149" i="5"/>
  <c r="E157" i="5"/>
  <c r="E165" i="5"/>
  <c r="E173" i="5"/>
  <c r="E181" i="5"/>
  <c r="E189" i="5"/>
  <c r="E197" i="5"/>
  <c r="E205" i="5"/>
  <c r="E213" i="5"/>
  <c r="E221" i="5"/>
  <c r="E338" i="5"/>
  <c r="E380" i="5"/>
  <c r="E224" i="5"/>
  <c r="E240" i="5"/>
  <c r="E256" i="5"/>
  <c r="E272" i="5"/>
  <c r="E288" i="5"/>
  <c r="E304" i="5"/>
  <c r="E320" i="5"/>
  <c r="E391" i="5"/>
  <c r="E423" i="5"/>
  <c r="E326" i="5"/>
  <c r="E342" i="5"/>
  <c r="E358" i="5"/>
  <c r="E388" i="5"/>
  <c r="E420" i="5"/>
  <c r="E328" i="5"/>
  <c r="E336" i="5"/>
  <c r="E344" i="5"/>
  <c r="E352" i="5"/>
  <c r="E360" i="5"/>
  <c r="E376" i="5"/>
  <c r="E392" i="5"/>
  <c r="E408" i="5"/>
  <c r="E424" i="5"/>
  <c r="E254" i="5"/>
  <c r="E194" i="5"/>
  <c r="F153" i="5"/>
  <c r="F138" i="5"/>
  <c r="E108" i="5"/>
  <c r="F98" i="5"/>
  <c r="E76" i="5"/>
  <c r="F66" i="5"/>
  <c r="E44" i="5"/>
  <c r="F34" i="5"/>
  <c r="E12" i="5"/>
  <c r="E175" i="5"/>
  <c r="E207" i="5"/>
  <c r="F165" i="5"/>
  <c r="F197" i="5"/>
  <c r="F225" i="5"/>
  <c r="F289" i="5"/>
  <c r="F402" i="5"/>
  <c r="F20" i="5"/>
  <c r="F36" i="5"/>
  <c r="F52" i="5"/>
  <c r="F68" i="5"/>
  <c r="F84" i="5"/>
  <c r="F100" i="5"/>
  <c r="F113" i="5"/>
  <c r="F130" i="5"/>
  <c r="F156" i="5"/>
  <c r="F188" i="5"/>
  <c r="F220" i="5"/>
  <c r="F284" i="5"/>
  <c r="F421" i="5"/>
  <c r="F21" i="5"/>
  <c r="F37" i="5"/>
  <c r="F53" i="5"/>
  <c r="F69" i="5"/>
  <c r="F85" i="5"/>
  <c r="F125" i="5"/>
  <c r="E177" i="5"/>
  <c r="E201" i="5"/>
  <c r="E244" i="5"/>
  <c r="E292" i="5"/>
  <c r="E308" i="5"/>
  <c r="E334" i="5"/>
  <c r="E160" i="5"/>
  <c r="E168" i="5"/>
  <c r="E176" i="5"/>
  <c r="E184" i="5"/>
  <c r="E192" i="5"/>
  <c r="E200" i="5"/>
  <c r="E208" i="5"/>
  <c r="E216" i="5"/>
  <c r="E226" i="5"/>
  <c r="E242" i="5"/>
  <c r="E258" i="5"/>
  <c r="E274" i="5"/>
  <c r="E290" i="5"/>
  <c r="E306" i="5"/>
  <c r="E322" i="5"/>
  <c r="E239" i="5"/>
  <c r="E255" i="5"/>
  <c r="E271" i="5"/>
  <c r="E287" i="5"/>
  <c r="E303" i="5"/>
  <c r="E319" i="5"/>
  <c r="E225" i="5"/>
  <c r="E233" i="5"/>
  <c r="E241" i="5"/>
  <c r="E249" i="5"/>
  <c r="E257" i="5"/>
  <c r="E265" i="5"/>
  <c r="E273" i="5"/>
  <c r="E281" i="5"/>
  <c r="E289" i="5"/>
  <c r="E297" i="5"/>
  <c r="E305" i="5"/>
  <c r="E313" i="5"/>
  <c r="E321" i="5"/>
  <c r="E327" i="5"/>
  <c r="E335" i="5"/>
  <c r="E351" i="5"/>
  <c r="E359" i="5"/>
  <c r="E361" i="5"/>
  <c r="E369" i="5"/>
  <c r="E385" i="5"/>
  <c r="E393" i="5"/>
  <c r="E401" i="5"/>
  <c r="E409" i="5"/>
  <c r="E417" i="5"/>
  <c r="E425" i="5"/>
  <c r="E366" i="5"/>
  <c r="E374" i="5"/>
  <c r="E382" i="5"/>
  <c r="E390" i="5"/>
  <c r="E398" i="5"/>
  <c r="E406" i="5"/>
  <c r="E414" i="5"/>
  <c r="E422" i="5"/>
  <c r="E383" i="5"/>
  <c r="E310" i="5"/>
  <c r="E278" i="5"/>
  <c r="E246" i="5"/>
  <c r="E222" i="5"/>
  <c r="E206" i="5"/>
  <c r="E190" i="5"/>
  <c r="E174" i="5"/>
  <c r="E158" i="5"/>
  <c r="E138" i="5"/>
  <c r="E318" i="5"/>
  <c r="F228" i="5"/>
  <c r="E147" i="5"/>
  <c r="F136" i="5"/>
  <c r="F121" i="5"/>
  <c r="F106" i="5"/>
  <c r="E84" i="5"/>
  <c r="F74" i="5"/>
  <c r="E52" i="5"/>
  <c r="F42" i="5"/>
  <c r="E20" i="5"/>
  <c r="F10" i="5"/>
  <c r="F31" i="5"/>
  <c r="B29" i="4" s="1"/>
  <c r="F173" i="5"/>
  <c r="F205" i="5"/>
  <c r="F241" i="5"/>
  <c r="F305" i="5"/>
  <c r="F8" i="5"/>
  <c r="F24" i="5"/>
  <c r="F40" i="5"/>
  <c r="F56" i="5"/>
  <c r="F72" i="5"/>
  <c r="F88" i="5"/>
  <c r="F104" i="5"/>
  <c r="F114" i="5"/>
  <c r="F144" i="5"/>
  <c r="F164" i="5"/>
  <c r="F196" i="5"/>
  <c r="F236" i="5"/>
  <c r="F300" i="5"/>
  <c r="F9" i="5"/>
  <c r="F25" i="5"/>
  <c r="F41" i="5"/>
  <c r="F57" i="5"/>
  <c r="F73" i="5"/>
  <c r="F93" i="5"/>
  <c r="F292" i="5"/>
  <c r="F168" i="5"/>
  <c r="E132" i="5"/>
  <c r="E115" i="5"/>
  <c r="E92" i="5"/>
  <c r="F82" i="5"/>
  <c r="E60" i="5"/>
  <c r="F50" i="5"/>
  <c r="E28" i="5"/>
  <c r="F18" i="5"/>
  <c r="E267" i="5"/>
  <c r="F181" i="5"/>
  <c r="F213" i="5"/>
  <c r="F257" i="5"/>
  <c r="F321" i="5"/>
  <c r="F12" i="5"/>
  <c r="F28" i="5"/>
  <c r="F44" i="5"/>
  <c r="F60" i="5"/>
  <c r="F76" i="5"/>
  <c r="F92" i="5"/>
  <c r="F108" i="5"/>
  <c r="F128" i="5"/>
  <c r="F145" i="5"/>
  <c r="F172" i="5"/>
  <c r="F204" i="5"/>
  <c r="F252" i="5"/>
  <c r="F316" i="5"/>
  <c r="F13" i="5"/>
  <c r="F29" i="5"/>
  <c r="F45" i="5"/>
  <c r="F61" i="5"/>
  <c r="F77" i="5"/>
  <c r="F97" i="5"/>
  <c r="E161" i="5"/>
  <c r="E185" i="5"/>
  <c r="E209" i="5"/>
  <c r="E228" i="5"/>
  <c r="E350" i="5"/>
  <c r="E234" i="5"/>
  <c r="E250" i="5"/>
  <c r="E266" i="5"/>
  <c r="E282" i="5"/>
  <c r="E298" i="5"/>
  <c r="E231" i="5"/>
  <c r="E247" i="5"/>
  <c r="E263" i="5"/>
  <c r="E279" i="5"/>
  <c r="E295" i="5"/>
  <c r="E311" i="5"/>
  <c r="E229" i="5"/>
  <c r="E237" i="5"/>
  <c r="E245" i="5"/>
  <c r="E253" i="5"/>
  <c r="E261" i="5"/>
  <c r="E269" i="5"/>
  <c r="E277" i="5"/>
  <c r="E285" i="5"/>
  <c r="E293" i="5"/>
  <c r="E301" i="5"/>
  <c r="E309" i="5"/>
  <c r="E317" i="5"/>
  <c r="E325" i="5"/>
  <c r="E339" i="5"/>
  <c r="E355" i="5"/>
  <c r="E373" i="5"/>
  <c r="E389" i="5"/>
  <c r="E405" i="5"/>
  <c r="E421" i="5"/>
  <c r="E362" i="5"/>
  <c r="E370" i="5"/>
  <c r="E378" i="5"/>
  <c r="E386" i="5"/>
  <c r="E394" i="5"/>
  <c r="E402" i="5"/>
  <c r="E410" i="5"/>
  <c r="E418" i="5"/>
  <c r="E426" i="5"/>
  <c r="E333" i="5"/>
  <c r="E294" i="5"/>
  <c r="E262" i="5"/>
  <c r="E230" i="5"/>
  <c r="E214" i="5"/>
  <c r="E198" i="5"/>
  <c r="E182" i="5"/>
  <c r="E166" i="5"/>
  <c r="E154" i="5"/>
  <c r="E122" i="5"/>
  <c r="E415" i="5"/>
  <c r="F200" i="5"/>
  <c r="E162" i="5"/>
  <c r="E130" i="5"/>
  <c r="E100" i="5"/>
  <c r="F90" i="5"/>
  <c r="E68" i="5"/>
  <c r="F58" i="5"/>
  <c r="E36" i="5"/>
  <c r="F26" i="5"/>
  <c r="E364" i="5"/>
  <c r="F157" i="5"/>
  <c r="F189" i="5"/>
  <c r="F221" i="5"/>
  <c r="F273" i="5"/>
  <c r="F336" i="5"/>
  <c r="F16" i="5"/>
  <c r="F32" i="5"/>
  <c r="F48" i="5"/>
  <c r="F64" i="5"/>
  <c r="F80" i="5"/>
  <c r="F96" i="5"/>
  <c r="F112" i="5"/>
  <c r="F129" i="5"/>
  <c r="F146" i="5"/>
  <c r="F180" i="5"/>
  <c r="F212" i="5"/>
  <c r="F268" i="5"/>
  <c r="F339" i="5"/>
  <c r="F17" i="5"/>
  <c r="F33" i="5"/>
  <c r="F49" i="5"/>
  <c r="F65" i="5"/>
  <c r="F81" i="5"/>
  <c r="F101" i="5"/>
  <c r="E238" i="5"/>
  <c r="E186" i="5"/>
  <c r="E349" i="5"/>
  <c r="E210" i="5"/>
  <c r="E146" i="5"/>
  <c r="E116" i="5"/>
  <c r="E96" i="5"/>
  <c r="E64" i="5"/>
  <c r="E32" i="5"/>
  <c r="E33" i="5"/>
  <c r="E170" i="5"/>
  <c r="E126" i="5"/>
  <c r="E97" i="5"/>
  <c r="E65" i="5"/>
  <c r="E302" i="5"/>
  <c r="E218" i="5"/>
  <c r="E17" i="5"/>
  <c r="E114" i="5"/>
  <c r="E104" i="5"/>
  <c r="E72" i="5"/>
  <c r="E40" i="5"/>
  <c r="G7" i="5"/>
  <c r="E8" i="5"/>
  <c r="E25" i="5"/>
  <c r="E270" i="5"/>
  <c r="E202" i="5"/>
  <c r="E105" i="5"/>
  <c r="E73" i="5"/>
  <c r="E49" i="5"/>
  <c r="E9" i="5"/>
  <c r="E112" i="5"/>
  <c r="E80" i="5"/>
  <c r="E48" i="5"/>
  <c r="E16" i="5"/>
  <c r="E143" i="5"/>
  <c r="E81" i="5"/>
  <c r="E142" i="5"/>
  <c r="E286" i="5"/>
  <c r="E178" i="5"/>
  <c r="E148" i="5"/>
  <c r="E131" i="5"/>
  <c r="E88" i="5"/>
  <c r="E56" i="5"/>
  <c r="E24" i="5"/>
  <c r="E41" i="5"/>
  <c r="E128" i="5"/>
  <c r="E89" i="5"/>
  <c r="E57" i="5"/>
  <c r="F7" i="1"/>
  <c r="C46" i="7" l="1"/>
  <c r="G427" i="6"/>
  <c r="G423" i="6"/>
  <c r="G419" i="6"/>
  <c r="G415" i="6"/>
  <c r="G411" i="6"/>
  <c r="G407" i="6"/>
  <c r="G403" i="6"/>
  <c r="G399" i="6"/>
  <c r="G395" i="6"/>
  <c r="G391" i="6"/>
  <c r="G387" i="6"/>
  <c r="G383" i="6"/>
  <c r="G379" i="6"/>
  <c r="G375" i="6"/>
  <c r="G371" i="6"/>
  <c r="G367" i="6"/>
  <c r="G363" i="6"/>
  <c r="G418" i="6"/>
  <c r="G417" i="6"/>
  <c r="G416" i="6"/>
  <c r="G402" i="6"/>
  <c r="G401" i="6"/>
  <c r="G400" i="6"/>
  <c r="G386" i="6"/>
  <c r="G385" i="6"/>
  <c r="G384" i="6"/>
  <c r="G370" i="6"/>
  <c r="G369" i="6"/>
  <c r="G368" i="6"/>
  <c r="G357" i="6"/>
  <c r="G353" i="6"/>
  <c r="G349" i="6"/>
  <c r="G345" i="6"/>
  <c r="G422" i="6"/>
  <c r="G421" i="6"/>
  <c r="G420" i="6"/>
  <c r="G406" i="6"/>
  <c r="G405" i="6"/>
  <c r="G404" i="6"/>
  <c r="G390" i="6"/>
  <c r="G389" i="6"/>
  <c r="G388" i="6"/>
  <c r="G374" i="6"/>
  <c r="G373" i="6"/>
  <c r="G372" i="6"/>
  <c r="G356" i="6"/>
  <c r="G352" i="6"/>
  <c r="G348" i="6"/>
  <c r="G344" i="6"/>
  <c r="G426" i="6"/>
  <c r="G425" i="6"/>
  <c r="G424" i="6"/>
  <c r="G410" i="6"/>
  <c r="G409" i="6"/>
  <c r="G408" i="6"/>
  <c r="G394" i="6"/>
  <c r="G393" i="6"/>
  <c r="G392" i="6"/>
  <c r="G378" i="6"/>
  <c r="G377" i="6"/>
  <c r="G376" i="6"/>
  <c r="G362" i="6"/>
  <c r="G361" i="6"/>
  <c r="G360" i="6"/>
  <c r="G359" i="6"/>
  <c r="G355" i="6"/>
  <c r="G351" i="6"/>
  <c r="G347" i="6"/>
  <c r="G413" i="6"/>
  <c r="G396" i="6"/>
  <c r="G366" i="6"/>
  <c r="G358" i="6"/>
  <c r="G340" i="6"/>
  <c r="G336" i="6"/>
  <c r="G332" i="6"/>
  <c r="G328" i="6"/>
  <c r="G324" i="6"/>
  <c r="G320" i="6"/>
  <c r="G412" i="6"/>
  <c r="G382" i="6"/>
  <c r="G365" i="6"/>
  <c r="G354" i="6"/>
  <c r="G339" i="6"/>
  <c r="G335" i="6"/>
  <c r="G331" i="6"/>
  <c r="G327" i="6"/>
  <c r="G323" i="6"/>
  <c r="G319" i="6"/>
  <c r="G315" i="6"/>
  <c r="G311" i="6"/>
  <c r="G307" i="6"/>
  <c r="G303" i="6"/>
  <c r="G299" i="6"/>
  <c r="G295" i="6"/>
  <c r="G398" i="6"/>
  <c r="G381" i="6"/>
  <c r="G364" i="6"/>
  <c r="G350" i="6"/>
  <c r="G343" i="6"/>
  <c r="G342" i="6"/>
  <c r="G338" i="6"/>
  <c r="G334" i="6"/>
  <c r="G330" i="6"/>
  <c r="G326" i="6"/>
  <c r="G322" i="6"/>
  <c r="G318" i="6"/>
  <c r="G314" i="6"/>
  <c r="G310" i="6"/>
  <c r="G306" i="6"/>
  <c r="G302" i="6"/>
  <c r="G298" i="6"/>
  <c r="G294" i="6"/>
  <c r="G337" i="6"/>
  <c r="G321" i="6"/>
  <c r="G309" i="6"/>
  <c r="G301" i="6"/>
  <c r="G293" i="6"/>
  <c r="G291" i="6"/>
  <c r="G333" i="6"/>
  <c r="G317" i="6"/>
  <c r="G312" i="6"/>
  <c r="G304" i="6"/>
  <c r="G296" i="6"/>
  <c r="G290" i="6"/>
  <c r="G286" i="6"/>
  <c r="G282" i="6"/>
  <c r="G278" i="6"/>
  <c r="G274" i="6"/>
  <c r="G270" i="6"/>
  <c r="G266" i="6"/>
  <c r="G262" i="6"/>
  <c r="G258" i="6"/>
  <c r="G254" i="6"/>
  <c r="G250" i="6"/>
  <c r="G246" i="6"/>
  <c r="G242" i="6"/>
  <c r="G238" i="6"/>
  <c r="G234" i="6"/>
  <c r="G230" i="6"/>
  <c r="G226" i="6"/>
  <c r="G222" i="6"/>
  <c r="G218" i="6"/>
  <c r="G214" i="6"/>
  <c r="G210" i="6"/>
  <c r="G206" i="6"/>
  <c r="G202" i="6"/>
  <c r="G198" i="6"/>
  <c r="G194" i="6"/>
  <c r="G190" i="6"/>
  <c r="G186" i="6"/>
  <c r="G182" i="6"/>
  <c r="G414" i="6"/>
  <c r="G397" i="6"/>
  <c r="G380" i="6"/>
  <c r="G329" i="6"/>
  <c r="G313" i="6"/>
  <c r="G305" i="6"/>
  <c r="G297" i="6"/>
  <c r="G289" i="6"/>
  <c r="G285" i="6"/>
  <c r="G281" i="6"/>
  <c r="G277" i="6"/>
  <c r="G273" i="6"/>
  <c r="G269" i="6"/>
  <c r="G265" i="6"/>
  <c r="G261" i="6"/>
  <c r="G257" i="6"/>
  <c r="G253" i="6"/>
  <c r="G249" i="6"/>
  <c r="G245" i="6"/>
  <c r="G241" i="6"/>
  <c r="G237" i="6"/>
  <c r="G233" i="6"/>
  <c r="G229" i="6"/>
  <c r="G225" i="6"/>
  <c r="G221" i="6"/>
  <c r="G217" i="6"/>
  <c r="G213" i="6"/>
  <c r="G209" i="6"/>
  <c r="G205" i="6"/>
  <c r="G201" i="6"/>
  <c r="G197" i="6"/>
  <c r="G193" i="6"/>
  <c r="G189" i="6"/>
  <c r="G185" i="6"/>
  <c r="G181" i="6"/>
  <c r="G346" i="6"/>
  <c r="G292" i="6"/>
  <c r="G288" i="6"/>
  <c r="G280" i="6"/>
  <c r="G272" i="6"/>
  <c r="G264" i="6"/>
  <c r="G256" i="6"/>
  <c r="G248" i="6"/>
  <c r="G240" i="6"/>
  <c r="G232" i="6"/>
  <c r="G224" i="6"/>
  <c r="G216" i="6"/>
  <c r="G208" i="6"/>
  <c r="G200" i="6"/>
  <c r="G192" i="6"/>
  <c r="G184" i="6"/>
  <c r="G176" i="6"/>
  <c r="G172" i="6"/>
  <c r="G168" i="6"/>
  <c r="G164" i="6"/>
  <c r="G160" i="6"/>
  <c r="G156" i="6"/>
  <c r="G152" i="6"/>
  <c r="G148" i="6"/>
  <c r="G144" i="6"/>
  <c r="G140" i="6"/>
  <c r="G136" i="6"/>
  <c r="G132" i="6"/>
  <c r="G128" i="6"/>
  <c r="G124" i="6"/>
  <c r="G120" i="6"/>
  <c r="G116" i="6"/>
  <c r="G112" i="6"/>
  <c r="G108" i="6"/>
  <c r="G341" i="6"/>
  <c r="G316" i="6"/>
  <c r="G283" i="6"/>
  <c r="G275" i="6"/>
  <c r="G267" i="6"/>
  <c r="G259" i="6"/>
  <c r="G251" i="6"/>
  <c r="G243" i="6"/>
  <c r="G235" i="6"/>
  <c r="G227" i="6"/>
  <c r="G219" i="6"/>
  <c r="G211" i="6"/>
  <c r="G203" i="6"/>
  <c r="G195" i="6"/>
  <c r="G187" i="6"/>
  <c r="G179" i="6"/>
  <c r="G175" i="6"/>
  <c r="G171" i="6"/>
  <c r="G167" i="6"/>
  <c r="G163" i="6"/>
  <c r="G159" i="6"/>
  <c r="G155" i="6"/>
  <c r="G151" i="6"/>
  <c r="G147" i="6"/>
  <c r="G143" i="6"/>
  <c r="G139" i="6"/>
  <c r="G135" i="6"/>
  <c r="G131" i="6"/>
  <c r="G127" i="6"/>
  <c r="G123" i="6"/>
  <c r="G119" i="6"/>
  <c r="G115" i="6"/>
  <c r="G111" i="6"/>
  <c r="G107" i="6"/>
  <c r="G103" i="6"/>
  <c r="G99" i="6"/>
  <c r="G95" i="6"/>
  <c r="G91" i="6"/>
  <c r="G87" i="6"/>
  <c r="G83" i="6"/>
  <c r="G79" i="6"/>
  <c r="G75" i="6"/>
  <c r="G71" i="6"/>
  <c r="G67" i="6"/>
  <c r="G63" i="6"/>
  <c r="G59" i="6"/>
  <c r="G55" i="6"/>
  <c r="G51" i="6"/>
  <c r="G47" i="6"/>
  <c r="G43" i="6"/>
  <c r="G39" i="6"/>
  <c r="G35" i="6"/>
  <c r="G31" i="6"/>
  <c r="G27" i="6"/>
  <c r="G23" i="6"/>
  <c r="G19" i="6"/>
  <c r="G15" i="6"/>
  <c r="G11" i="6"/>
  <c r="G325" i="6"/>
  <c r="G308" i="6"/>
  <c r="G276" i="6"/>
  <c r="G260" i="6"/>
  <c r="G244" i="6"/>
  <c r="G228" i="6"/>
  <c r="G212" i="6"/>
  <c r="G196" i="6"/>
  <c r="G180" i="6"/>
  <c r="G178" i="6"/>
  <c r="G170" i="6"/>
  <c r="G162" i="6"/>
  <c r="G154" i="6"/>
  <c r="G146" i="6"/>
  <c r="G138" i="6"/>
  <c r="G130" i="6"/>
  <c r="G122" i="6"/>
  <c r="G114" i="6"/>
  <c r="G106" i="6"/>
  <c r="G94" i="6"/>
  <c r="G93" i="6"/>
  <c r="G92" i="6"/>
  <c r="G78" i="6"/>
  <c r="G77" i="6"/>
  <c r="G76" i="6"/>
  <c r="G62" i="6"/>
  <c r="G61" i="6"/>
  <c r="G60" i="6"/>
  <c r="G46" i="6"/>
  <c r="G45" i="6"/>
  <c r="G44" i="6"/>
  <c r="G30" i="6"/>
  <c r="G29" i="6"/>
  <c r="G28" i="6"/>
  <c r="G14" i="6"/>
  <c r="G13" i="6"/>
  <c r="G12" i="6"/>
  <c r="G10" i="6"/>
  <c r="G279" i="6"/>
  <c r="G263" i="6"/>
  <c r="G247" i="6"/>
  <c r="G231" i="6"/>
  <c r="G215" i="6"/>
  <c r="G199" i="6"/>
  <c r="G183" i="6"/>
  <c r="G173" i="6"/>
  <c r="G165" i="6"/>
  <c r="G157" i="6"/>
  <c r="G149" i="6"/>
  <c r="G141" i="6"/>
  <c r="G133" i="6"/>
  <c r="G125" i="6"/>
  <c r="G117" i="6"/>
  <c r="G109" i="6"/>
  <c r="G98" i="6"/>
  <c r="G97" i="6"/>
  <c r="G96" i="6"/>
  <c r="G82" i="6"/>
  <c r="G81" i="6"/>
  <c r="G80" i="6"/>
  <c r="G66" i="6"/>
  <c r="G65" i="6"/>
  <c r="G64" i="6"/>
  <c r="G50" i="6"/>
  <c r="G49" i="6"/>
  <c r="G48" i="6"/>
  <c r="G34" i="6"/>
  <c r="G33" i="6"/>
  <c r="G32" i="6"/>
  <c r="G18" i="6"/>
  <c r="G17" i="6"/>
  <c r="G16" i="6"/>
  <c r="G9" i="6"/>
  <c r="G284" i="6"/>
  <c r="G268" i="6"/>
  <c r="G252" i="6"/>
  <c r="G236" i="6"/>
  <c r="G220" i="6"/>
  <c r="G204" i="6"/>
  <c r="G188" i="6"/>
  <c r="G174" i="6"/>
  <c r="G166" i="6"/>
  <c r="G158" i="6"/>
  <c r="G150" i="6"/>
  <c r="G142" i="6"/>
  <c r="G134" i="6"/>
  <c r="G126" i="6"/>
  <c r="G118" i="6"/>
  <c r="G110" i="6"/>
  <c r="G102" i="6"/>
  <c r="G101" i="6"/>
  <c r="G100" i="6"/>
  <c r="G86" i="6"/>
  <c r="G85" i="6"/>
  <c r="G84" i="6"/>
  <c r="G70" i="6"/>
  <c r="G69" i="6"/>
  <c r="G68" i="6"/>
  <c r="G54" i="6"/>
  <c r="G53" i="6"/>
  <c r="G52" i="6"/>
  <c r="G38" i="6"/>
  <c r="G37" i="6"/>
  <c r="G36" i="6"/>
  <c r="G22" i="6"/>
  <c r="G21" i="6"/>
  <c r="G20" i="6"/>
  <c r="G287" i="6"/>
  <c r="G223" i="6"/>
  <c r="G169" i="6"/>
  <c r="G137" i="6"/>
  <c r="G105" i="6"/>
  <c r="G88" i="6"/>
  <c r="G58" i="6"/>
  <c r="G41" i="6"/>
  <c r="G24" i="6"/>
  <c r="G271" i="6"/>
  <c r="G207" i="6"/>
  <c r="G161" i="6"/>
  <c r="G129" i="6"/>
  <c r="G104" i="6"/>
  <c r="G74" i="6"/>
  <c r="G57" i="6"/>
  <c r="G40" i="6"/>
  <c r="G89" i="6"/>
  <c r="G42" i="6"/>
  <c r="G25" i="6"/>
  <c r="G300" i="6"/>
  <c r="G255" i="6"/>
  <c r="G191" i="6"/>
  <c r="G153" i="6"/>
  <c r="G121" i="6"/>
  <c r="G90" i="6"/>
  <c r="G73" i="6"/>
  <c r="G56" i="6"/>
  <c r="G26" i="6"/>
  <c r="G8" i="6"/>
  <c r="G239" i="6"/>
  <c r="G177" i="6"/>
  <c r="G145" i="6"/>
  <c r="G113" i="6"/>
  <c r="G72" i="6"/>
  <c r="G427" i="5"/>
  <c r="G423" i="5"/>
  <c r="G419" i="5"/>
  <c r="G415" i="5"/>
  <c r="G411" i="5"/>
  <c r="G407" i="5"/>
  <c r="G403" i="5"/>
  <c r="G399" i="5"/>
  <c r="G395" i="5"/>
  <c r="G391" i="5"/>
  <c r="G387" i="5"/>
  <c r="G383" i="5"/>
  <c r="G379" i="5"/>
  <c r="G375" i="5"/>
  <c r="G371" i="5"/>
  <c r="G367" i="5"/>
  <c r="G363" i="5"/>
  <c r="G426" i="5"/>
  <c r="G422" i="5"/>
  <c r="G418" i="5"/>
  <c r="G414" i="5"/>
  <c r="G410" i="5"/>
  <c r="G406" i="5"/>
  <c r="G402" i="5"/>
  <c r="G398" i="5"/>
  <c r="G394" i="5"/>
  <c r="G390" i="5"/>
  <c r="G386" i="5"/>
  <c r="G382" i="5"/>
  <c r="G378" i="5"/>
  <c r="G374" i="5"/>
  <c r="G370" i="5"/>
  <c r="G366" i="5"/>
  <c r="G362" i="5"/>
  <c r="G425" i="5"/>
  <c r="G417" i="5"/>
  <c r="G409" i="5"/>
  <c r="G401" i="5"/>
  <c r="G393" i="5"/>
  <c r="G385" i="5"/>
  <c r="G377" i="5"/>
  <c r="G369" i="5"/>
  <c r="G361" i="5"/>
  <c r="G357" i="5"/>
  <c r="G353" i="5"/>
  <c r="G349" i="5"/>
  <c r="G345" i="5"/>
  <c r="G341" i="5"/>
  <c r="G337" i="5"/>
  <c r="G333" i="5"/>
  <c r="G329" i="5"/>
  <c r="G325" i="5"/>
  <c r="G420" i="5"/>
  <c r="G412" i="5"/>
  <c r="G404" i="5"/>
  <c r="G396" i="5"/>
  <c r="G388" i="5"/>
  <c r="G380" i="5"/>
  <c r="G372" i="5"/>
  <c r="G364" i="5"/>
  <c r="G356" i="5"/>
  <c r="G352" i="5"/>
  <c r="G348" i="5"/>
  <c r="G344" i="5"/>
  <c r="G340" i="5"/>
  <c r="G336" i="5"/>
  <c r="G332" i="5"/>
  <c r="G328" i="5"/>
  <c r="G413" i="5"/>
  <c r="G397" i="5"/>
  <c r="G381" i="5"/>
  <c r="G365" i="5"/>
  <c r="G359" i="5"/>
  <c r="G351" i="5"/>
  <c r="G343" i="5"/>
  <c r="G335" i="5"/>
  <c r="G327" i="5"/>
  <c r="G322" i="5"/>
  <c r="G318" i="5"/>
  <c r="G314" i="5"/>
  <c r="G310" i="5"/>
  <c r="G306" i="5"/>
  <c r="G302" i="5"/>
  <c r="G298" i="5"/>
  <c r="G294" i="5"/>
  <c r="G290" i="5"/>
  <c r="G286" i="5"/>
  <c r="G282" i="5"/>
  <c r="G278" i="5"/>
  <c r="G274" i="5"/>
  <c r="G270" i="5"/>
  <c r="G266" i="5"/>
  <c r="G262" i="5"/>
  <c r="G258" i="5"/>
  <c r="G254" i="5"/>
  <c r="G250" i="5"/>
  <c r="G246" i="5"/>
  <c r="G242" i="5"/>
  <c r="G238" i="5"/>
  <c r="G234" i="5"/>
  <c r="G230" i="5"/>
  <c r="G226" i="5"/>
  <c r="G416" i="5"/>
  <c r="G400" i="5"/>
  <c r="G384" i="5"/>
  <c r="G368" i="5"/>
  <c r="G354" i="5"/>
  <c r="G346" i="5"/>
  <c r="G338" i="5"/>
  <c r="G330" i="5"/>
  <c r="G321" i="5"/>
  <c r="G317" i="5"/>
  <c r="G313" i="5"/>
  <c r="G309" i="5"/>
  <c r="G305" i="5"/>
  <c r="G301" i="5"/>
  <c r="G297" i="5"/>
  <c r="G293" i="5"/>
  <c r="G289" i="5"/>
  <c r="G285" i="5"/>
  <c r="G281" i="5"/>
  <c r="G277" i="5"/>
  <c r="G273" i="5"/>
  <c r="G269" i="5"/>
  <c r="G265" i="5"/>
  <c r="G261" i="5"/>
  <c r="G257" i="5"/>
  <c r="G253" i="5"/>
  <c r="G249" i="5"/>
  <c r="G245" i="5"/>
  <c r="G241" i="5"/>
  <c r="G237" i="5"/>
  <c r="G233" i="5"/>
  <c r="G229" i="5"/>
  <c r="G225" i="5"/>
  <c r="G405" i="5"/>
  <c r="G373" i="5"/>
  <c r="G347" i="5"/>
  <c r="G331" i="5"/>
  <c r="G320" i="5"/>
  <c r="G312" i="5"/>
  <c r="G304" i="5"/>
  <c r="G296" i="5"/>
  <c r="G288" i="5"/>
  <c r="G280" i="5"/>
  <c r="G272" i="5"/>
  <c r="G264" i="5"/>
  <c r="G256" i="5"/>
  <c r="G248" i="5"/>
  <c r="G240" i="5"/>
  <c r="G232" i="5"/>
  <c r="G224" i="5"/>
  <c r="G222" i="5"/>
  <c r="G218" i="5"/>
  <c r="G214" i="5"/>
  <c r="G210" i="5"/>
  <c r="G206" i="5"/>
  <c r="G202" i="5"/>
  <c r="G198" i="5"/>
  <c r="G194" i="5"/>
  <c r="G190" i="5"/>
  <c r="G186" i="5"/>
  <c r="G182" i="5"/>
  <c r="G178" i="5"/>
  <c r="G174" i="5"/>
  <c r="G170" i="5"/>
  <c r="G166" i="5"/>
  <c r="G162" i="5"/>
  <c r="G158" i="5"/>
  <c r="G154" i="5"/>
  <c r="G150" i="5"/>
  <c r="G146" i="5"/>
  <c r="G142" i="5"/>
  <c r="G138" i="5"/>
  <c r="G134" i="5"/>
  <c r="G130" i="5"/>
  <c r="G126" i="5"/>
  <c r="G122" i="5"/>
  <c r="G118" i="5"/>
  <c r="G114" i="5"/>
  <c r="G424" i="5"/>
  <c r="G392" i="5"/>
  <c r="G360" i="5"/>
  <c r="G350" i="5"/>
  <c r="G334" i="5"/>
  <c r="G323" i="5"/>
  <c r="G315" i="5"/>
  <c r="G307" i="5"/>
  <c r="G299" i="5"/>
  <c r="G291" i="5"/>
  <c r="G283" i="5"/>
  <c r="G275" i="5"/>
  <c r="G267" i="5"/>
  <c r="G259" i="5"/>
  <c r="G251" i="5"/>
  <c r="G243" i="5"/>
  <c r="G235" i="5"/>
  <c r="G227" i="5"/>
  <c r="G221" i="5"/>
  <c r="G217" i="5"/>
  <c r="G213" i="5"/>
  <c r="G209" i="5"/>
  <c r="G205" i="5"/>
  <c r="G201" i="5"/>
  <c r="G197" i="5"/>
  <c r="G193" i="5"/>
  <c r="G189" i="5"/>
  <c r="G185" i="5"/>
  <c r="G181" i="5"/>
  <c r="G177" i="5"/>
  <c r="G173" i="5"/>
  <c r="G169" i="5"/>
  <c r="G165" i="5"/>
  <c r="G161" i="5"/>
  <c r="G157" i="5"/>
  <c r="G421" i="5"/>
  <c r="G339" i="5"/>
  <c r="G316" i="5"/>
  <c r="G300" i="5"/>
  <c r="G284" i="5"/>
  <c r="G268" i="5"/>
  <c r="G252" i="5"/>
  <c r="G236" i="5"/>
  <c r="G220" i="5"/>
  <c r="G212" i="5"/>
  <c r="G204" i="5"/>
  <c r="G196" i="5"/>
  <c r="G188" i="5"/>
  <c r="G180" i="5"/>
  <c r="G172" i="5"/>
  <c r="G164" i="5"/>
  <c r="G156" i="5"/>
  <c r="G145" i="5"/>
  <c r="G144" i="5"/>
  <c r="G143" i="5"/>
  <c r="G129" i="5"/>
  <c r="G128" i="5"/>
  <c r="G127" i="5"/>
  <c r="G113" i="5"/>
  <c r="G112" i="5"/>
  <c r="G108" i="5"/>
  <c r="G104" i="5"/>
  <c r="G100" i="5"/>
  <c r="G96" i="5"/>
  <c r="G92" i="5"/>
  <c r="G88" i="5"/>
  <c r="G84" i="5"/>
  <c r="G80" i="5"/>
  <c r="G76" i="5"/>
  <c r="G72" i="5"/>
  <c r="G68" i="5"/>
  <c r="G64" i="5"/>
  <c r="G60" i="5"/>
  <c r="G56" i="5"/>
  <c r="G52" i="5"/>
  <c r="G48" i="5"/>
  <c r="G44" i="5"/>
  <c r="G40" i="5"/>
  <c r="G36" i="5"/>
  <c r="G32" i="5"/>
  <c r="G28" i="5"/>
  <c r="G24" i="5"/>
  <c r="G20" i="5"/>
  <c r="G16" i="5"/>
  <c r="G12" i="5"/>
  <c r="G8" i="5"/>
  <c r="G408" i="5"/>
  <c r="G358" i="5"/>
  <c r="G326" i="5"/>
  <c r="G319" i="5"/>
  <c r="G303" i="5"/>
  <c r="G287" i="5"/>
  <c r="G271" i="5"/>
  <c r="G255" i="5"/>
  <c r="G239" i="5"/>
  <c r="G223" i="5"/>
  <c r="G215" i="5"/>
  <c r="G207" i="5"/>
  <c r="G199" i="5"/>
  <c r="G191" i="5"/>
  <c r="G183" i="5"/>
  <c r="G175" i="5"/>
  <c r="G167" i="5"/>
  <c r="G159" i="5"/>
  <c r="G149" i="5"/>
  <c r="G148" i="5"/>
  <c r="G147" i="5"/>
  <c r="G133" i="5"/>
  <c r="G132" i="5"/>
  <c r="G131" i="5"/>
  <c r="G117" i="5"/>
  <c r="G116" i="5"/>
  <c r="G115" i="5"/>
  <c r="G111" i="5"/>
  <c r="G107" i="5"/>
  <c r="G103" i="5"/>
  <c r="G99" i="5"/>
  <c r="G95" i="5"/>
  <c r="G91" i="5"/>
  <c r="G87" i="5"/>
  <c r="G83" i="5"/>
  <c r="G79" i="5"/>
  <c r="G75" i="5"/>
  <c r="G71" i="5"/>
  <c r="G67" i="5"/>
  <c r="G63" i="5"/>
  <c r="G59" i="5"/>
  <c r="G55" i="5"/>
  <c r="G51" i="5"/>
  <c r="G47" i="5"/>
  <c r="G43" i="5"/>
  <c r="G39" i="5"/>
  <c r="G35" i="5"/>
  <c r="G31" i="5"/>
  <c r="G27" i="5"/>
  <c r="G23" i="5"/>
  <c r="G19" i="5"/>
  <c r="G15" i="5"/>
  <c r="G11" i="5"/>
  <c r="G389" i="5"/>
  <c r="G355" i="5"/>
  <c r="G324" i="5"/>
  <c r="G308" i="5"/>
  <c r="G292" i="5"/>
  <c r="G276" i="5"/>
  <c r="G260" i="5"/>
  <c r="G244" i="5"/>
  <c r="G228" i="5"/>
  <c r="G216" i="5"/>
  <c r="G208" i="5"/>
  <c r="G200" i="5"/>
  <c r="G192" i="5"/>
  <c r="G184" i="5"/>
  <c r="G176" i="5"/>
  <c r="G168" i="5"/>
  <c r="G160" i="5"/>
  <c r="G279" i="5"/>
  <c r="G219" i="5"/>
  <c r="G187" i="5"/>
  <c r="G155" i="5"/>
  <c r="G140" i="5"/>
  <c r="G125" i="5"/>
  <c r="G123" i="5"/>
  <c r="G109" i="5"/>
  <c r="G101" i="5"/>
  <c r="G93" i="5"/>
  <c r="G85" i="5"/>
  <c r="G77" i="5"/>
  <c r="G69" i="5"/>
  <c r="G61" i="5"/>
  <c r="G53" i="5"/>
  <c r="G45" i="5"/>
  <c r="G37" i="5"/>
  <c r="G29" i="5"/>
  <c r="G21" i="5"/>
  <c r="G13" i="5"/>
  <c r="G342" i="5"/>
  <c r="G26" i="5"/>
  <c r="G263" i="5"/>
  <c r="G211" i="5"/>
  <c r="G179" i="5"/>
  <c r="G152" i="5"/>
  <c r="G137" i="5"/>
  <c r="G135" i="5"/>
  <c r="G120" i="5"/>
  <c r="G110" i="5"/>
  <c r="G102" i="5"/>
  <c r="G94" i="5"/>
  <c r="G86" i="5"/>
  <c r="G78" i="5"/>
  <c r="G70" i="5"/>
  <c r="G62" i="5"/>
  <c r="G54" i="5"/>
  <c r="G46" i="5"/>
  <c r="G38" i="5"/>
  <c r="G30" i="5"/>
  <c r="G22" i="5"/>
  <c r="G14" i="5"/>
  <c r="G376" i="5"/>
  <c r="G34" i="5"/>
  <c r="G311" i="5"/>
  <c r="G247" i="5"/>
  <c r="G203" i="5"/>
  <c r="G171" i="5"/>
  <c r="G141" i="5"/>
  <c r="G139" i="5"/>
  <c r="G124" i="5"/>
  <c r="G105" i="5"/>
  <c r="G97" i="5"/>
  <c r="G89" i="5"/>
  <c r="G81" i="5"/>
  <c r="G73" i="5"/>
  <c r="G65" i="5"/>
  <c r="G57" i="5"/>
  <c r="G49" i="5"/>
  <c r="G41" i="5"/>
  <c r="G33" i="5"/>
  <c r="G25" i="5"/>
  <c r="G17" i="5"/>
  <c r="G9" i="5"/>
  <c r="G58" i="5"/>
  <c r="G42" i="5"/>
  <c r="G10" i="5"/>
  <c r="G295" i="5"/>
  <c r="G231" i="5"/>
  <c r="G195" i="5"/>
  <c r="G163" i="5"/>
  <c r="G153" i="5"/>
  <c r="G151" i="5"/>
  <c r="G136" i="5"/>
  <c r="G121" i="5"/>
  <c r="G119" i="5"/>
  <c r="G106" i="5"/>
  <c r="G98" i="5"/>
  <c r="G90" i="5"/>
  <c r="G82" i="5"/>
  <c r="G74" i="5"/>
  <c r="G66" i="5"/>
  <c r="G50" i="5"/>
  <c r="G18" i="5"/>
  <c r="D62" i="1"/>
  <c r="D45" i="1"/>
  <c r="C58" i="1"/>
  <c r="D184" i="1"/>
  <c r="D201" i="1"/>
  <c r="D46" i="1"/>
  <c r="D76" i="1"/>
  <c r="C134" i="1"/>
  <c r="D153" i="1"/>
  <c r="C419" i="1"/>
  <c r="D414" i="1"/>
  <c r="D425" i="1"/>
  <c r="C418" i="1"/>
  <c r="D409" i="1"/>
  <c r="C402" i="1"/>
  <c r="D393" i="1"/>
  <c r="C386" i="1"/>
  <c r="D381" i="1"/>
  <c r="C378" i="1"/>
  <c r="D373" i="1"/>
  <c r="C370" i="1"/>
  <c r="D369" i="1"/>
  <c r="C366" i="1"/>
  <c r="D365" i="1"/>
  <c r="C362" i="1"/>
  <c r="D361" i="1"/>
  <c r="C425" i="1"/>
  <c r="D424" i="1"/>
  <c r="C421" i="1"/>
  <c r="D420" i="1"/>
  <c r="C417" i="1"/>
  <c r="D416" i="1"/>
  <c r="C413" i="1"/>
  <c r="D412" i="1"/>
  <c r="C409" i="1"/>
  <c r="D408" i="1"/>
  <c r="C405" i="1"/>
  <c r="D404" i="1"/>
  <c r="C401" i="1"/>
  <c r="D400" i="1"/>
  <c r="C397" i="1"/>
  <c r="D396" i="1"/>
  <c r="C393" i="1"/>
  <c r="D392" i="1"/>
  <c r="C389" i="1"/>
  <c r="D388" i="1"/>
  <c r="C385" i="1"/>
  <c r="D384" i="1"/>
  <c r="C381" i="1"/>
  <c r="D380" i="1"/>
  <c r="D427" i="1"/>
  <c r="C424" i="1"/>
  <c r="D411" i="1"/>
  <c r="C408" i="1"/>
  <c r="C404" i="1"/>
  <c r="D399" i="1"/>
  <c r="C396" i="1"/>
  <c r="D391" i="1"/>
  <c r="C388" i="1"/>
  <c r="D383" i="1"/>
  <c r="C380" i="1"/>
  <c r="C379" i="1"/>
  <c r="D368" i="1"/>
  <c r="D367" i="1"/>
  <c r="D366" i="1"/>
  <c r="C365" i="1"/>
  <c r="C364" i="1"/>
  <c r="C363" i="1"/>
  <c r="C359" i="1"/>
  <c r="D358" i="1"/>
  <c r="C355" i="1"/>
  <c r="D354" i="1"/>
  <c r="C351" i="1"/>
  <c r="D350" i="1"/>
  <c r="C347" i="1"/>
  <c r="D346" i="1"/>
  <c r="C343" i="1"/>
  <c r="D342" i="1"/>
  <c r="C339" i="1"/>
  <c r="D338" i="1"/>
  <c r="C335" i="1"/>
  <c r="D334" i="1"/>
  <c r="C331" i="1"/>
  <c r="D330" i="1"/>
  <c r="C327" i="1"/>
  <c r="D326" i="1"/>
  <c r="D423" i="1"/>
  <c r="C420" i="1"/>
  <c r="D407" i="1"/>
  <c r="D402" i="1"/>
  <c r="C399" i="1"/>
  <c r="D394" i="1"/>
  <c r="C391" i="1"/>
  <c r="D386" i="1"/>
  <c r="C383" i="1"/>
  <c r="D372" i="1"/>
  <c r="D371" i="1"/>
  <c r="D370" i="1"/>
  <c r="C369" i="1"/>
  <c r="C368" i="1"/>
  <c r="C367" i="1"/>
  <c r="C358" i="1"/>
  <c r="D357" i="1"/>
  <c r="C354" i="1"/>
  <c r="D353" i="1"/>
  <c r="C350" i="1"/>
  <c r="D349" i="1"/>
  <c r="C346" i="1"/>
  <c r="D345" i="1"/>
  <c r="C342" i="1"/>
  <c r="D341" i="1"/>
  <c r="C338" i="1"/>
  <c r="D337" i="1"/>
  <c r="C334" i="1"/>
  <c r="D333" i="1"/>
  <c r="C330" i="1"/>
  <c r="D329" i="1"/>
  <c r="D419" i="1"/>
  <c r="D403" i="1"/>
  <c r="C400" i="1"/>
  <c r="C412" i="1"/>
  <c r="D406" i="1"/>
  <c r="C403" i="1"/>
  <c r="D390" i="1"/>
  <c r="C387" i="1"/>
  <c r="D378" i="1"/>
  <c r="C376" i="1"/>
  <c r="D363" i="1"/>
  <c r="C361" i="1"/>
  <c r="D359" i="1"/>
  <c r="C356" i="1"/>
  <c r="D351" i="1"/>
  <c r="C348" i="1"/>
  <c r="D343" i="1"/>
  <c r="C340" i="1"/>
  <c r="D335" i="1"/>
  <c r="C332" i="1"/>
  <c r="C324" i="1"/>
  <c r="D323" i="1"/>
  <c r="C320" i="1"/>
  <c r="D319" i="1"/>
  <c r="C316" i="1"/>
  <c r="D315" i="1"/>
  <c r="C312" i="1"/>
  <c r="D311" i="1"/>
  <c r="C308" i="1"/>
  <c r="D307" i="1"/>
  <c r="C304" i="1"/>
  <c r="D303" i="1"/>
  <c r="C300" i="1"/>
  <c r="D299" i="1"/>
  <c r="C296" i="1"/>
  <c r="D295" i="1"/>
  <c r="C292" i="1"/>
  <c r="D291" i="1"/>
  <c r="C288" i="1"/>
  <c r="D287" i="1"/>
  <c r="C284" i="1"/>
  <c r="D283" i="1"/>
  <c r="C280" i="1"/>
  <c r="D279" i="1"/>
  <c r="C276" i="1"/>
  <c r="D275" i="1"/>
  <c r="C272" i="1"/>
  <c r="D271" i="1"/>
  <c r="C268" i="1"/>
  <c r="D267" i="1"/>
  <c r="C264" i="1"/>
  <c r="D263" i="1"/>
  <c r="C260" i="1"/>
  <c r="D259" i="1"/>
  <c r="C256" i="1"/>
  <c r="D255" i="1"/>
  <c r="C252" i="1"/>
  <c r="D251" i="1"/>
  <c r="C248" i="1"/>
  <c r="D247" i="1"/>
  <c r="C244" i="1"/>
  <c r="D243" i="1"/>
  <c r="C240" i="1"/>
  <c r="D239" i="1"/>
  <c r="C236" i="1"/>
  <c r="D235" i="1"/>
  <c r="C232" i="1"/>
  <c r="D231" i="1"/>
  <c r="C228" i="1"/>
  <c r="D227" i="1"/>
  <c r="D395" i="1"/>
  <c r="D387" i="1"/>
  <c r="E387" i="1" s="1"/>
  <c r="D379" i="1"/>
  <c r="E379" i="1" s="1"/>
  <c r="D376" i="1"/>
  <c r="E376" i="1" s="1"/>
  <c r="C373" i="1"/>
  <c r="D362" i="1"/>
  <c r="E362" i="1" s="1"/>
  <c r="C357" i="1"/>
  <c r="D355" i="1"/>
  <c r="E355" i="1" s="1"/>
  <c r="C353" i="1"/>
  <c r="D344" i="1"/>
  <c r="D340" i="1"/>
  <c r="C336" i="1"/>
  <c r="C328" i="1"/>
  <c r="D325" i="1"/>
  <c r="D324" i="1"/>
  <c r="E324" i="1" s="1"/>
  <c r="C323" i="1"/>
  <c r="C322" i="1"/>
  <c r="C321" i="1"/>
  <c r="D310" i="1"/>
  <c r="D309" i="1"/>
  <c r="D308" i="1"/>
  <c r="C307" i="1"/>
  <c r="C306" i="1"/>
  <c r="C305" i="1"/>
  <c r="D294" i="1"/>
  <c r="D293" i="1"/>
  <c r="D292" i="1"/>
  <c r="E292" i="1" s="1"/>
  <c r="C291" i="1"/>
  <c r="C290" i="1"/>
  <c r="C289" i="1"/>
  <c r="D278" i="1"/>
  <c r="D277" i="1"/>
  <c r="D276" i="1"/>
  <c r="C275" i="1"/>
  <c r="C274" i="1"/>
  <c r="C273" i="1"/>
  <c r="D262" i="1"/>
  <c r="D261" i="1"/>
  <c r="D260" i="1"/>
  <c r="E260" i="1" s="1"/>
  <c r="C259" i="1"/>
  <c r="C258" i="1"/>
  <c r="C257" i="1"/>
  <c r="D246" i="1"/>
  <c r="D245" i="1"/>
  <c r="D244" i="1"/>
  <c r="C243" i="1"/>
  <c r="C242" i="1"/>
  <c r="C241" i="1"/>
  <c r="D230" i="1"/>
  <c r="D229" i="1"/>
  <c r="D228" i="1"/>
  <c r="E228" i="1" s="1"/>
  <c r="C227" i="1"/>
  <c r="C226" i="1"/>
  <c r="C225" i="1"/>
  <c r="C224" i="1"/>
  <c r="D223" i="1"/>
  <c r="C220" i="1"/>
  <c r="D219" i="1"/>
  <c r="C216" i="1"/>
  <c r="D215" i="1"/>
  <c r="C212" i="1"/>
  <c r="D211" i="1"/>
  <c r="C395" i="1"/>
  <c r="D382" i="1"/>
  <c r="D375" i="1"/>
  <c r="D364" i="1"/>
  <c r="D352" i="1"/>
  <c r="D348" i="1"/>
  <c r="C344" i="1"/>
  <c r="C333" i="1"/>
  <c r="D331" i="1"/>
  <c r="C329" i="1"/>
  <c r="C326" i="1"/>
  <c r="C325" i="1"/>
  <c r="D314" i="1"/>
  <c r="D313" i="1"/>
  <c r="D312" i="1"/>
  <c r="E312" i="1" s="1"/>
  <c r="C311" i="1"/>
  <c r="C310" i="1"/>
  <c r="C309" i="1"/>
  <c r="D298" i="1"/>
  <c r="D297" i="1"/>
  <c r="D296" i="1"/>
  <c r="C295" i="1"/>
  <c r="C294" i="1"/>
  <c r="C293" i="1"/>
  <c r="D282" i="1"/>
  <c r="D281" i="1"/>
  <c r="D280" i="1"/>
  <c r="E280" i="1" s="1"/>
  <c r="C279" i="1"/>
  <c r="C278" i="1"/>
  <c r="C277" i="1"/>
  <c r="D266" i="1"/>
  <c r="D265" i="1"/>
  <c r="D264" i="1"/>
  <c r="C263" i="1"/>
  <c r="C262" i="1"/>
  <c r="C261" i="1"/>
  <c r="D250" i="1"/>
  <c r="D249" i="1"/>
  <c r="D248" i="1"/>
  <c r="E248" i="1" s="1"/>
  <c r="C247" i="1"/>
  <c r="C246" i="1"/>
  <c r="C245" i="1"/>
  <c r="D234" i="1"/>
  <c r="D233" i="1"/>
  <c r="D232" i="1"/>
  <c r="C231" i="1"/>
  <c r="C230" i="1"/>
  <c r="C229" i="1"/>
  <c r="C223" i="1"/>
  <c r="D222" i="1"/>
  <c r="C219" i="1"/>
  <c r="D218" i="1"/>
  <c r="C215" i="1"/>
  <c r="D214" i="1"/>
  <c r="C211" i="1"/>
  <c r="D210" i="1"/>
  <c r="C207" i="1"/>
  <c r="D206" i="1"/>
  <c r="C203" i="1"/>
  <c r="D202" i="1"/>
  <c r="C199" i="1"/>
  <c r="D198" i="1"/>
  <c r="C195" i="1"/>
  <c r="D194" i="1"/>
  <c r="C191" i="1"/>
  <c r="D190" i="1"/>
  <c r="C187" i="1"/>
  <c r="D186" i="1"/>
  <c r="C183" i="1"/>
  <c r="D182" i="1"/>
  <c r="C179" i="1"/>
  <c r="D178" i="1"/>
  <c r="C175" i="1"/>
  <c r="D174" i="1"/>
  <c r="C171" i="1"/>
  <c r="D170" i="1"/>
  <c r="C167" i="1"/>
  <c r="D166" i="1"/>
  <c r="C163" i="1"/>
  <c r="D162" i="1"/>
  <c r="C159" i="1"/>
  <c r="D158" i="1"/>
  <c r="C416" i="1"/>
  <c r="C375" i="1"/>
  <c r="C372" i="1"/>
  <c r="D360" i="1"/>
  <c r="D356" i="1"/>
  <c r="E356" i="1" s="1"/>
  <c r="C352" i="1"/>
  <c r="C341" i="1"/>
  <c r="D339" i="1"/>
  <c r="E339" i="1" s="1"/>
  <c r="C337" i="1"/>
  <c r="D327" i="1"/>
  <c r="E327" i="1" s="1"/>
  <c r="D318" i="1"/>
  <c r="D317" i="1"/>
  <c r="D316" i="1"/>
  <c r="C315" i="1"/>
  <c r="C314" i="1"/>
  <c r="C313" i="1"/>
  <c r="D302" i="1"/>
  <c r="D301" i="1"/>
  <c r="D300" i="1"/>
  <c r="E300" i="1" s="1"/>
  <c r="C299" i="1"/>
  <c r="C298" i="1"/>
  <c r="C297" i="1"/>
  <c r="D286" i="1"/>
  <c r="D285" i="1"/>
  <c r="D284" i="1"/>
  <c r="C283" i="1"/>
  <c r="C282" i="1"/>
  <c r="C281" i="1"/>
  <c r="D270" i="1"/>
  <c r="D269" i="1"/>
  <c r="D268" i="1"/>
  <c r="E268" i="1" s="1"/>
  <c r="D415" i="1"/>
  <c r="D374" i="1"/>
  <c r="C345" i="1"/>
  <c r="D336" i="1"/>
  <c r="D328" i="1"/>
  <c r="C319" i="1"/>
  <c r="D306" i="1"/>
  <c r="C302" i="1"/>
  <c r="D289" i="1"/>
  <c r="C285" i="1"/>
  <c r="D272" i="1"/>
  <c r="D257" i="1"/>
  <c r="C255" i="1"/>
  <c r="C253" i="1"/>
  <c r="D242" i="1"/>
  <c r="D240" i="1"/>
  <c r="C238" i="1"/>
  <c r="D225" i="1"/>
  <c r="D220" i="1"/>
  <c r="C217" i="1"/>
  <c r="D212" i="1"/>
  <c r="D205" i="1"/>
  <c r="D204" i="1"/>
  <c r="D203" i="1"/>
  <c r="C202" i="1"/>
  <c r="C201" i="1"/>
  <c r="C200" i="1"/>
  <c r="D189" i="1"/>
  <c r="D188" i="1"/>
  <c r="D187" i="1"/>
  <c r="E187" i="1" s="1"/>
  <c r="C186" i="1"/>
  <c r="C185" i="1"/>
  <c r="C184" i="1"/>
  <c r="D173" i="1"/>
  <c r="D172" i="1"/>
  <c r="D171" i="1"/>
  <c r="C170" i="1"/>
  <c r="C169" i="1"/>
  <c r="C168" i="1"/>
  <c r="D157" i="1"/>
  <c r="D156" i="1"/>
  <c r="C153" i="1"/>
  <c r="D152" i="1"/>
  <c r="C149" i="1"/>
  <c r="D148" i="1"/>
  <c r="C145" i="1"/>
  <c r="D144" i="1"/>
  <c r="C141" i="1"/>
  <c r="D140" i="1"/>
  <c r="C137" i="1"/>
  <c r="D136" i="1"/>
  <c r="C133" i="1"/>
  <c r="D132" i="1"/>
  <c r="C129" i="1"/>
  <c r="D128" i="1"/>
  <c r="C125" i="1"/>
  <c r="D124" i="1"/>
  <c r="C121" i="1"/>
  <c r="D120" i="1"/>
  <c r="C117" i="1"/>
  <c r="D116" i="1"/>
  <c r="C113" i="1"/>
  <c r="D112" i="1"/>
  <c r="C109" i="1"/>
  <c r="D108" i="1"/>
  <c r="C105" i="1"/>
  <c r="D104" i="1"/>
  <c r="C384" i="1"/>
  <c r="C371" i="1"/>
  <c r="C360" i="1"/>
  <c r="D322" i="1"/>
  <c r="C318" i="1"/>
  <c r="D305" i="1"/>
  <c r="E305" i="1" s="1"/>
  <c r="C301" i="1"/>
  <c r="D288" i="1"/>
  <c r="C271" i="1"/>
  <c r="C267" i="1"/>
  <c r="C265" i="1"/>
  <c r="D254" i="1"/>
  <c r="D252" i="1"/>
  <c r="E252" i="1" s="1"/>
  <c r="C250" i="1"/>
  <c r="D237" i="1"/>
  <c r="C235" i="1"/>
  <c r="C233" i="1"/>
  <c r="D221" i="1"/>
  <c r="C218" i="1"/>
  <c r="D213" i="1"/>
  <c r="D209" i="1"/>
  <c r="D208" i="1"/>
  <c r="D207" i="1"/>
  <c r="C206" i="1"/>
  <c r="C205" i="1"/>
  <c r="C204" i="1"/>
  <c r="D193" i="1"/>
  <c r="D192" i="1"/>
  <c r="D191" i="1"/>
  <c r="E191" i="1" s="1"/>
  <c r="C190" i="1"/>
  <c r="C189" i="1"/>
  <c r="C188" i="1"/>
  <c r="D177" i="1"/>
  <c r="D176" i="1"/>
  <c r="D175" i="1"/>
  <c r="C174" i="1"/>
  <c r="C173" i="1"/>
  <c r="C172" i="1"/>
  <c r="D161" i="1"/>
  <c r="D160" i="1"/>
  <c r="D159" i="1"/>
  <c r="E159" i="1" s="1"/>
  <c r="C158" i="1"/>
  <c r="C157" i="1"/>
  <c r="C156" i="1"/>
  <c r="D155" i="1"/>
  <c r="C152" i="1"/>
  <c r="D151" i="1"/>
  <c r="C148" i="1"/>
  <c r="D147" i="1"/>
  <c r="C144" i="1"/>
  <c r="D143" i="1"/>
  <c r="C140" i="1"/>
  <c r="D139" i="1"/>
  <c r="C136" i="1"/>
  <c r="D135" i="1"/>
  <c r="C132" i="1"/>
  <c r="D131" i="1"/>
  <c r="C128" i="1"/>
  <c r="D127" i="1"/>
  <c r="C124" i="1"/>
  <c r="D123" i="1"/>
  <c r="C120" i="1"/>
  <c r="D119" i="1"/>
  <c r="C116" i="1"/>
  <c r="D115" i="1"/>
  <c r="C112" i="1"/>
  <c r="D111" i="1"/>
  <c r="C108" i="1"/>
  <c r="D107" i="1"/>
  <c r="C104" i="1"/>
  <c r="D103" i="1"/>
  <c r="C100" i="1"/>
  <c r="D99" i="1"/>
  <c r="C96" i="1"/>
  <c r="D95" i="1"/>
  <c r="C92" i="1"/>
  <c r="D91" i="1"/>
  <c r="C88" i="1"/>
  <c r="D87" i="1"/>
  <c r="C84" i="1"/>
  <c r="D83" i="1"/>
  <c r="C80" i="1"/>
  <c r="D79" i="1"/>
  <c r="C76" i="1"/>
  <c r="D75" i="1"/>
  <c r="C72" i="1"/>
  <c r="D71" i="1"/>
  <c r="C68" i="1"/>
  <c r="D67" i="1"/>
  <c r="C64" i="1"/>
  <c r="D63" i="1"/>
  <c r="C60" i="1"/>
  <c r="D59" i="1"/>
  <c r="C56" i="1"/>
  <c r="D55" i="1"/>
  <c r="C52" i="1"/>
  <c r="D51" i="1"/>
  <c r="C48" i="1"/>
  <c r="D47" i="1"/>
  <c r="C44" i="1"/>
  <c r="D43" i="1"/>
  <c r="C40" i="1"/>
  <c r="D39" i="1"/>
  <c r="C36" i="1"/>
  <c r="D35" i="1"/>
  <c r="C32" i="1"/>
  <c r="D31" i="1"/>
  <c r="C28" i="1"/>
  <c r="D27" i="1"/>
  <c r="C24" i="1"/>
  <c r="D23" i="1"/>
  <c r="C20" i="1"/>
  <c r="D19" i="1"/>
  <c r="C16" i="1"/>
  <c r="D15" i="1"/>
  <c r="C12" i="1"/>
  <c r="D11" i="1"/>
  <c r="C8" i="1"/>
  <c r="D398" i="1"/>
  <c r="C349" i="1"/>
  <c r="D332" i="1"/>
  <c r="D321" i="1"/>
  <c r="C317" i="1"/>
  <c r="C392" i="1"/>
  <c r="D347" i="1"/>
  <c r="D320" i="1"/>
  <c r="D274" i="1"/>
  <c r="D258" i="1"/>
  <c r="C254" i="1"/>
  <c r="D241" i="1"/>
  <c r="E241" i="1" s="1"/>
  <c r="C237" i="1"/>
  <c r="D224" i="1"/>
  <c r="C221" i="1"/>
  <c r="C209" i="1"/>
  <c r="D196" i="1"/>
  <c r="C194" i="1"/>
  <c r="C192" i="1"/>
  <c r="D181" i="1"/>
  <c r="D179" i="1"/>
  <c r="E179" i="1" s="1"/>
  <c r="C177" i="1"/>
  <c r="D164" i="1"/>
  <c r="C162" i="1"/>
  <c r="C160" i="1"/>
  <c r="D154" i="1"/>
  <c r="C151" i="1"/>
  <c r="D146" i="1"/>
  <c r="C143" i="1"/>
  <c r="D138" i="1"/>
  <c r="C135" i="1"/>
  <c r="D130" i="1"/>
  <c r="C127" i="1"/>
  <c r="D122" i="1"/>
  <c r="C119" i="1"/>
  <c r="D114" i="1"/>
  <c r="C111" i="1"/>
  <c r="D106" i="1"/>
  <c r="C103" i="1"/>
  <c r="D98" i="1"/>
  <c r="D97" i="1"/>
  <c r="D96" i="1"/>
  <c r="C95" i="1"/>
  <c r="C94" i="1"/>
  <c r="C93" i="1"/>
  <c r="D82" i="1"/>
  <c r="D81" i="1"/>
  <c r="D80" i="1"/>
  <c r="E80" i="1" s="1"/>
  <c r="C79" i="1"/>
  <c r="C78" i="1"/>
  <c r="C77" i="1"/>
  <c r="D66" i="1"/>
  <c r="D65" i="1"/>
  <c r="D64" i="1"/>
  <c r="C63" i="1"/>
  <c r="C62" i="1"/>
  <c r="C61" i="1"/>
  <c r="D50" i="1"/>
  <c r="D49" i="1"/>
  <c r="D48" i="1"/>
  <c r="E48" i="1" s="1"/>
  <c r="C47" i="1"/>
  <c r="C46" i="1"/>
  <c r="C45" i="1"/>
  <c r="D34" i="1"/>
  <c r="D33" i="1"/>
  <c r="D32" i="1"/>
  <c r="C31" i="1"/>
  <c r="C30" i="1"/>
  <c r="C29" i="1"/>
  <c r="D18" i="1"/>
  <c r="D17" i="1"/>
  <c r="D16" i="1"/>
  <c r="E16" i="1" s="1"/>
  <c r="C15" i="1"/>
  <c r="C14" i="1"/>
  <c r="C13" i="1"/>
  <c r="C377" i="1"/>
  <c r="D290" i="1"/>
  <c r="E290" i="1" s="1"/>
  <c r="D273" i="1"/>
  <c r="C266" i="1"/>
  <c r="D253" i="1"/>
  <c r="C249" i="1"/>
  <c r="D236" i="1"/>
  <c r="D217" i="1"/>
  <c r="E217" i="1" s="1"/>
  <c r="C214" i="1"/>
  <c r="D200" i="1"/>
  <c r="C198" i="1"/>
  <c r="C196" i="1"/>
  <c r="D185" i="1"/>
  <c r="D183" i="1"/>
  <c r="C181" i="1"/>
  <c r="D168" i="1"/>
  <c r="C166" i="1"/>
  <c r="C164" i="1"/>
  <c r="C154" i="1"/>
  <c r="D149" i="1"/>
  <c r="E149" i="1" s="1"/>
  <c r="C146" i="1"/>
  <c r="D141" i="1"/>
  <c r="C138" i="1"/>
  <c r="D133" i="1"/>
  <c r="E133" i="1" s="1"/>
  <c r="C130" i="1"/>
  <c r="D125" i="1"/>
  <c r="C122" i="1"/>
  <c r="D117" i="1"/>
  <c r="E117" i="1" s="1"/>
  <c r="C114" i="1"/>
  <c r="D109" i="1"/>
  <c r="C106" i="1"/>
  <c r="D101" i="1"/>
  <c r="D100" i="1"/>
  <c r="C99" i="1"/>
  <c r="C98" i="1"/>
  <c r="C97" i="1"/>
  <c r="D86" i="1"/>
  <c r="D85" i="1"/>
  <c r="D84" i="1"/>
  <c r="E84" i="1" s="1"/>
  <c r="C83" i="1"/>
  <c r="C82" i="1"/>
  <c r="C81" i="1"/>
  <c r="D70" i="1"/>
  <c r="D69" i="1"/>
  <c r="D68" i="1"/>
  <c r="C67" i="1"/>
  <c r="C66" i="1"/>
  <c r="C65" i="1"/>
  <c r="D54" i="1"/>
  <c r="D53" i="1"/>
  <c r="D52" i="1"/>
  <c r="E52" i="1" s="1"/>
  <c r="C51" i="1"/>
  <c r="C50" i="1"/>
  <c r="C49" i="1"/>
  <c r="D38" i="1"/>
  <c r="D37" i="1"/>
  <c r="D36" i="1"/>
  <c r="C35" i="1"/>
  <c r="C34" i="1"/>
  <c r="C33" i="1"/>
  <c r="D22" i="1"/>
  <c r="D21" i="1"/>
  <c r="D304" i="1"/>
  <c r="C287" i="1"/>
  <c r="C270" i="1"/>
  <c r="D256" i="1"/>
  <c r="E256" i="1" s="1"/>
  <c r="C239" i="1"/>
  <c r="D226" i="1"/>
  <c r="D216" i="1"/>
  <c r="C213" i="1"/>
  <c r="C210" i="1"/>
  <c r="C208" i="1"/>
  <c r="D197" i="1"/>
  <c r="D195" i="1"/>
  <c r="E195" i="1" s="1"/>
  <c r="C193" i="1"/>
  <c r="D180" i="1"/>
  <c r="C178" i="1"/>
  <c r="C176" i="1"/>
  <c r="D165" i="1"/>
  <c r="D163" i="1"/>
  <c r="C161" i="1"/>
  <c r="C155" i="1"/>
  <c r="D150" i="1"/>
  <c r="C147" i="1"/>
  <c r="D142" i="1"/>
  <c r="C139" i="1"/>
  <c r="D134" i="1"/>
  <c r="C131" i="1"/>
  <c r="D126" i="1"/>
  <c r="C123" i="1"/>
  <c r="D118" i="1"/>
  <c r="C115" i="1"/>
  <c r="D110" i="1"/>
  <c r="C107" i="1"/>
  <c r="D102" i="1"/>
  <c r="C101" i="1"/>
  <c r="D90" i="1"/>
  <c r="D89" i="1"/>
  <c r="D88" i="1"/>
  <c r="C87" i="1"/>
  <c r="C86" i="1"/>
  <c r="C85" i="1"/>
  <c r="D74" i="1"/>
  <c r="D73" i="1"/>
  <c r="D72" i="1"/>
  <c r="E72" i="1" s="1"/>
  <c r="C71" i="1"/>
  <c r="C70" i="1"/>
  <c r="C69" i="1"/>
  <c r="D58" i="1"/>
  <c r="E58" i="1" s="1"/>
  <c r="D57" i="1"/>
  <c r="D56" i="1"/>
  <c r="C55" i="1"/>
  <c r="C54" i="1"/>
  <c r="C53" i="1"/>
  <c r="D42" i="1"/>
  <c r="D41" i="1"/>
  <c r="D40" i="1"/>
  <c r="E40" i="1" s="1"/>
  <c r="C39" i="1"/>
  <c r="C38" i="1"/>
  <c r="C37" i="1"/>
  <c r="D26" i="1"/>
  <c r="D25" i="1"/>
  <c r="D24" i="1"/>
  <c r="C23" i="1"/>
  <c r="C22" i="1"/>
  <c r="C21" i="1"/>
  <c r="D10" i="1"/>
  <c r="D9" i="1"/>
  <c r="D8" i="1"/>
  <c r="C17" i="1"/>
  <c r="C19" i="1"/>
  <c r="C26" i="1"/>
  <c r="D30" i="1"/>
  <c r="E30" i="1" s="1"/>
  <c r="C43" i="1"/>
  <c r="D60" i="1"/>
  <c r="E60" i="1" s="1"/>
  <c r="C73" i="1"/>
  <c r="D77" i="1"/>
  <c r="C90" i="1"/>
  <c r="D94" i="1"/>
  <c r="C110" i="1"/>
  <c r="D129" i="1"/>
  <c r="C142" i="1"/>
  <c r="C180" i="1"/>
  <c r="C197" i="1"/>
  <c r="B12" i="2" l="1"/>
  <c r="B15" i="2" s="1"/>
  <c r="B15" i="4"/>
  <c r="E425" i="1"/>
  <c r="E363" i="1"/>
  <c r="E274" i="1"/>
  <c r="E284" i="1"/>
  <c r="E316" i="1"/>
  <c r="E308" i="1"/>
  <c r="E393" i="1"/>
  <c r="E183" i="1"/>
  <c r="E216" i="1"/>
  <c r="E236" i="1"/>
  <c r="E224" i="1"/>
  <c r="E242" i="1"/>
  <c r="E306" i="1"/>
  <c r="E347" i="1"/>
  <c r="E336" i="1"/>
  <c r="E331" i="1"/>
  <c r="E340" i="1"/>
  <c r="E409" i="1"/>
  <c r="E94" i="1"/>
  <c r="E24" i="1"/>
  <c r="E56" i="1"/>
  <c r="E88" i="1"/>
  <c r="E273" i="1"/>
  <c r="E32" i="1"/>
  <c r="E64" i="1"/>
  <c r="E96" i="1"/>
  <c r="E364" i="1"/>
  <c r="E366" i="1"/>
  <c r="E125" i="1"/>
  <c r="E175" i="1"/>
  <c r="E207" i="1"/>
  <c r="E184" i="1"/>
  <c r="E45" i="1"/>
  <c r="E109" i="1"/>
  <c r="E141" i="1"/>
  <c r="E77" i="1"/>
  <c r="E185" i="1"/>
  <c r="C374" i="1"/>
  <c r="E374" i="1" s="1"/>
  <c r="C382" i="1"/>
  <c r="E382" i="1" s="1"/>
  <c r="C394" i="1"/>
  <c r="E394" i="1" s="1"/>
  <c r="C410" i="1"/>
  <c r="C426" i="1"/>
  <c r="D422" i="1"/>
  <c r="C102" i="1"/>
  <c r="E102" i="1" s="1"/>
  <c r="C42" i="1"/>
  <c r="E42" i="1" s="1"/>
  <c r="D113" i="1"/>
  <c r="E113" i="1" s="1"/>
  <c r="D28" i="1"/>
  <c r="E28" i="1" s="1"/>
  <c r="D377" i="1"/>
  <c r="D385" i="1"/>
  <c r="E385" i="1" s="1"/>
  <c r="D401" i="1"/>
  <c r="E401" i="1" s="1"/>
  <c r="D417" i="1"/>
  <c r="E417" i="1" s="1"/>
  <c r="C411" i="1"/>
  <c r="E411" i="1" s="1"/>
  <c r="C427" i="1"/>
  <c r="E427" i="1" s="1"/>
  <c r="D93" i="1"/>
  <c r="E93" i="1" s="1"/>
  <c r="C10" i="1"/>
  <c r="E10" i="1" s="1"/>
  <c r="C75" i="1"/>
  <c r="D20" i="1"/>
  <c r="E20" i="1" s="1"/>
  <c r="E388" i="1"/>
  <c r="E129" i="1"/>
  <c r="E253" i="1"/>
  <c r="E320" i="1"/>
  <c r="E212" i="1"/>
  <c r="E328" i="1"/>
  <c r="E163" i="1"/>
  <c r="E226" i="1"/>
  <c r="E171" i="1"/>
  <c r="E203" i="1"/>
  <c r="E240" i="1"/>
  <c r="E232" i="1"/>
  <c r="E264" i="1"/>
  <c r="E296" i="1"/>
  <c r="E419" i="1"/>
  <c r="E404" i="1"/>
  <c r="E420" i="1"/>
  <c r="E134" i="1"/>
  <c r="E304" i="1"/>
  <c r="E50" i="1"/>
  <c r="E82" i="1"/>
  <c r="E258" i="1"/>
  <c r="E160" i="1"/>
  <c r="E192" i="1"/>
  <c r="E213" i="1"/>
  <c r="E254" i="1"/>
  <c r="E288" i="1"/>
  <c r="E322" i="1"/>
  <c r="E104" i="1"/>
  <c r="E112" i="1"/>
  <c r="E120" i="1"/>
  <c r="E128" i="1"/>
  <c r="E136" i="1"/>
  <c r="E144" i="1"/>
  <c r="E152" i="1"/>
  <c r="E172" i="1"/>
  <c r="E204" i="1"/>
  <c r="E220" i="1"/>
  <c r="E272" i="1"/>
  <c r="E301" i="1"/>
  <c r="E162" i="1"/>
  <c r="E170" i="1"/>
  <c r="E178" i="1"/>
  <c r="E202" i="1"/>
  <c r="E218" i="1"/>
  <c r="E233" i="1"/>
  <c r="E265" i="1"/>
  <c r="E211" i="1"/>
  <c r="E219" i="1"/>
  <c r="E344" i="1"/>
  <c r="E231" i="1"/>
  <c r="E255" i="1"/>
  <c r="E263" i="1"/>
  <c r="E271" i="1"/>
  <c r="E287" i="1"/>
  <c r="E295" i="1"/>
  <c r="E319" i="1"/>
  <c r="E329" i="1"/>
  <c r="E337" i="1"/>
  <c r="E353" i="1"/>
  <c r="E371" i="1"/>
  <c r="E62" i="1"/>
  <c r="E311" i="1"/>
  <c r="E21" i="1"/>
  <c r="E53" i="1"/>
  <c r="E85" i="1"/>
  <c r="E200" i="1"/>
  <c r="E33" i="1"/>
  <c r="E65" i="1"/>
  <c r="E97" i="1"/>
  <c r="E196" i="1"/>
  <c r="E15" i="1"/>
  <c r="E23" i="1"/>
  <c r="E31" i="1"/>
  <c r="E39" i="1"/>
  <c r="E47" i="1"/>
  <c r="E55" i="1"/>
  <c r="E63" i="1"/>
  <c r="E71" i="1"/>
  <c r="E79" i="1"/>
  <c r="E87" i="1"/>
  <c r="E95" i="1"/>
  <c r="E103" i="1"/>
  <c r="E111" i="1"/>
  <c r="E119" i="1"/>
  <c r="E127" i="1"/>
  <c r="E135" i="1"/>
  <c r="E143" i="1"/>
  <c r="E151" i="1"/>
  <c r="E161" i="1"/>
  <c r="E193" i="1"/>
  <c r="E237" i="1"/>
  <c r="E173" i="1"/>
  <c r="E205" i="1"/>
  <c r="E225" i="1"/>
  <c r="E270" i="1"/>
  <c r="E302" i="1"/>
  <c r="E266" i="1"/>
  <c r="E298" i="1"/>
  <c r="E375" i="1"/>
  <c r="E230" i="1"/>
  <c r="E244" i="1"/>
  <c r="E262" i="1"/>
  <c r="E276" i="1"/>
  <c r="E294" i="1"/>
  <c r="E395" i="1"/>
  <c r="E335" i="1"/>
  <c r="E351" i="1"/>
  <c r="E372" i="1"/>
  <c r="E330" i="1"/>
  <c r="E338" i="1"/>
  <c r="E346" i="1"/>
  <c r="E354" i="1"/>
  <c r="E367" i="1"/>
  <c r="E383" i="1"/>
  <c r="E399" i="1"/>
  <c r="E384" i="1"/>
  <c r="E392" i="1"/>
  <c r="E400" i="1"/>
  <c r="E408" i="1"/>
  <c r="E416" i="1"/>
  <c r="E424" i="1"/>
  <c r="E365" i="1"/>
  <c r="E373" i="1"/>
  <c r="E381" i="1"/>
  <c r="D389" i="1"/>
  <c r="E389" i="1" s="1"/>
  <c r="D397" i="1"/>
  <c r="E397" i="1" s="1"/>
  <c r="D405" i="1"/>
  <c r="E405" i="1" s="1"/>
  <c r="D413" i="1"/>
  <c r="E413" i="1" s="1"/>
  <c r="D421" i="1"/>
  <c r="E421" i="1" s="1"/>
  <c r="C407" i="1"/>
  <c r="E407" i="1" s="1"/>
  <c r="C415" i="1"/>
  <c r="E415" i="1" s="1"/>
  <c r="C423" i="1"/>
  <c r="E423" i="1" s="1"/>
  <c r="C89" i="1"/>
  <c r="E89" i="1" s="1"/>
  <c r="C59" i="1"/>
  <c r="E59" i="1" s="1"/>
  <c r="D29" i="1"/>
  <c r="E29" i="1" s="1"/>
  <c r="D14" i="1"/>
  <c r="E14" i="1" s="1"/>
  <c r="D238" i="1"/>
  <c r="E238" i="1" s="1"/>
  <c r="D145" i="1"/>
  <c r="E145" i="1" s="1"/>
  <c r="C41" i="1"/>
  <c r="E41" i="1" s="1"/>
  <c r="C18" i="1"/>
  <c r="E18" i="1" s="1"/>
  <c r="E70" i="1"/>
  <c r="E106" i="1"/>
  <c r="E138" i="1"/>
  <c r="E194" i="1"/>
  <c r="E210" i="1"/>
  <c r="E261" i="1"/>
  <c r="E325" i="1"/>
  <c r="E247" i="1"/>
  <c r="E345" i="1"/>
  <c r="E8" i="1"/>
  <c r="E26" i="1"/>
  <c r="E90" i="1"/>
  <c r="E110" i="1"/>
  <c r="E142" i="1"/>
  <c r="E197" i="1"/>
  <c r="E22" i="1"/>
  <c r="E36" i="1"/>
  <c r="E54" i="1"/>
  <c r="E68" i="1"/>
  <c r="E86" i="1"/>
  <c r="E100" i="1"/>
  <c r="E34" i="1"/>
  <c r="E66" i="1"/>
  <c r="E98" i="1"/>
  <c r="E114" i="1"/>
  <c r="E130" i="1"/>
  <c r="E146" i="1"/>
  <c r="E181" i="1"/>
  <c r="E321" i="1"/>
  <c r="E176" i="1"/>
  <c r="E208" i="1"/>
  <c r="E221" i="1"/>
  <c r="E108" i="1"/>
  <c r="E116" i="1"/>
  <c r="E124" i="1"/>
  <c r="E132" i="1"/>
  <c r="E140" i="1"/>
  <c r="E148" i="1"/>
  <c r="E156" i="1"/>
  <c r="E188" i="1"/>
  <c r="E289" i="1"/>
  <c r="E285" i="1"/>
  <c r="E317" i="1"/>
  <c r="E360" i="1"/>
  <c r="E158" i="1"/>
  <c r="E166" i="1"/>
  <c r="E174" i="1"/>
  <c r="E190" i="1"/>
  <c r="E198" i="1"/>
  <c r="E206" i="1"/>
  <c r="E214" i="1"/>
  <c r="E249" i="1"/>
  <c r="E281" i="1"/>
  <c r="E313" i="1"/>
  <c r="E348" i="1"/>
  <c r="E215" i="1"/>
  <c r="E223" i="1"/>
  <c r="E245" i="1"/>
  <c r="E277" i="1"/>
  <c r="E309" i="1"/>
  <c r="E227" i="1"/>
  <c r="E235" i="1"/>
  <c r="E243" i="1"/>
  <c r="E259" i="1"/>
  <c r="E267" i="1"/>
  <c r="E275" i="1"/>
  <c r="E283" i="1"/>
  <c r="E291" i="1"/>
  <c r="E299" i="1"/>
  <c r="E307" i="1"/>
  <c r="E315" i="1"/>
  <c r="E323" i="1"/>
  <c r="E403" i="1"/>
  <c r="E333" i="1"/>
  <c r="E341" i="1"/>
  <c r="E349" i="1"/>
  <c r="E357" i="1"/>
  <c r="E368" i="1"/>
  <c r="C390" i="1"/>
  <c r="E390" i="1" s="1"/>
  <c r="C398" i="1"/>
  <c r="E398" i="1" s="1"/>
  <c r="C406" i="1"/>
  <c r="E406" i="1" s="1"/>
  <c r="C414" i="1"/>
  <c r="E414" i="1" s="1"/>
  <c r="C422" i="1"/>
  <c r="D410" i="1"/>
  <c r="D418" i="1"/>
  <c r="E418" i="1" s="1"/>
  <c r="D426" i="1"/>
  <c r="D169" i="1"/>
  <c r="E169" i="1" s="1"/>
  <c r="D121" i="1"/>
  <c r="E121" i="1" s="1"/>
  <c r="C25" i="1"/>
  <c r="E25" i="1" s="1"/>
  <c r="D12" i="1"/>
  <c r="E12" i="1" s="1"/>
  <c r="C222" i="1"/>
  <c r="E222" i="1" s="1"/>
  <c r="D167" i="1"/>
  <c r="E167" i="1" s="1"/>
  <c r="C126" i="1"/>
  <c r="E126" i="1" s="1"/>
  <c r="D92" i="1"/>
  <c r="E92" i="1" s="1"/>
  <c r="E38" i="1"/>
  <c r="E122" i="1"/>
  <c r="E154" i="1"/>
  <c r="E186" i="1"/>
  <c r="E297" i="1"/>
  <c r="E229" i="1"/>
  <c r="E293" i="1"/>
  <c r="E239" i="1"/>
  <c r="E279" i="1"/>
  <c r="E73" i="1"/>
  <c r="E180" i="1"/>
  <c r="E37" i="1"/>
  <c r="E69" i="1"/>
  <c r="E101" i="1"/>
  <c r="E168" i="1"/>
  <c r="E17" i="1"/>
  <c r="E49" i="1"/>
  <c r="E81" i="1"/>
  <c r="E164" i="1"/>
  <c r="E332" i="1"/>
  <c r="E19" i="1"/>
  <c r="E35" i="1"/>
  <c r="E43" i="1"/>
  <c r="E51" i="1"/>
  <c r="E67" i="1"/>
  <c r="E75" i="1"/>
  <c r="E83" i="1"/>
  <c r="E99" i="1"/>
  <c r="E107" i="1"/>
  <c r="E115" i="1"/>
  <c r="E123" i="1"/>
  <c r="E131" i="1"/>
  <c r="E139" i="1"/>
  <c r="E147" i="1"/>
  <c r="E155" i="1"/>
  <c r="E177" i="1"/>
  <c r="E209" i="1"/>
  <c r="E157" i="1"/>
  <c r="E189" i="1"/>
  <c r="E257" i="1"/>
  <c r="E318" i="1"/>
  <c r="E250" i="1"/>
  <c r="E282" i="1"/>
  <c r="E314" i="1"/>
  <c r="E352" i="1"/>
  <c r="E246" i="1"/>
  <c r="E278" i="1"/>
  <c r="E310" i="1"/>
  <c r="E343" i="1"/>
  <c r="E359" i="1"/>
  <c r="E378" i="1"/>
  <c r="E370" i="1"/>
  <c r="E386" i="1"/>
  <c r="E402" i="1"/>
  <c r="E326" i="1"/>
  <c r="E334" i="1"/>
  <c r="E342" i="1"/>
  <c r="E350" i="1"/>
  <c r="E358" i="1"/>
  <c r="E391" i="1"/>
  <c r="E380" i="1"/>
  <c r="E396" i="1"/>
  <c r="E412" i="1"/>
  <c r="E361" i="1"/>
  <c r="E369" i="1"/>
  <c r="E377" i="1"/>
  <c r="E153" i="1"/>
  <c r="E76" i="1"/>
  <c r="E46" i="1"/>
  <c r="E201" i="1"/>
  <c r="C303" i="1"/>
  <c r="E303" i="1" s="1"/>
  <c r="C269" i="1"/>
  <c r="E269" i="1" s="1"/>
  <c r="C251" i="1"/>
  <c r="E251" i="1" s="1"/>
  <c r="C234" i="1"/>
  <c r="E234" i="1" s="1"/>
  <c r="D199" i="1"/>
  <c r="E199" i="1" s="1"/>
  <c r="C182" i="1"/>
  <c r="E182" i="1" s="1"/>
  <c r="C165" i="1"/>
  <c r="E165" i="1" s="1"/>
  <c r="C150" i="1"/>
  <c r="E150" i="1" s="1"/>
  <c r="D137" i="1"/>
  <c r="E137" i="1" s="1"/>
  <c r="C118" i="1"/>
  <c r="E118" i="1" s="1"/>
  <c r="D105" i="1"/>
  <c r="E105" i="1" s="1"/>
  <c r="C91" i="1"/>
  <c r="E91" i="1" s="1"/>
  <c r="D78" i="1"/>
  <c r="E78" i="1" s="1"/>
  <c r="C74" i="1"/>
  <c r="E74" i="1" s="1"/>
  <c r="D61" i="1"/>
  <c r="E61" i="1" s="1"/>
  <c r="C57" i="1"/>
  <c r="E57" i="1" s="1"/>
  <c r="D44" i="1"/>
  <c r="E44" i="1" s="1"/>
  <c r="C27" i="1"/>
  <c r="D13" i="1"/>
  <c r="E13" i="1" s="1"/>
  <c r="C11" i="1"/>
  <c r="E11" i="1" s="1"/>
  <c r="C9" i="1"/>
  <c r="F8" i="1"/>
  <c r="C286" i="1"/>
  <c r="E286" i="1" s="1"/>
  <c r="E422" i="1" l="1"/>
  <c r="E410" i="1"/>
  <c r="F171" i="1"/>
  <c r="F13" i="1"/>
  <c r="E426" i="1"/>
  <c r="F29" i="1"/>
  <c r="F25" i="1"/>
  <c r="F213" i="1"/>
  <c r="F150" i="1"/>
  <c r="F62" i="1"/>
  <c r="F173" i="1"/>
  <c r="F272" i="1"/>
  <c r="F279" i="1"/>
  <c r="F147" i="1"/>
  <c r="F24" i="1"/>
  <c r="F340" i="1"/>
  <c r="F371" i="1"/>
  <c r="F196" i="1"/>
  <c r="F165" i="1"/>
  <c r="F136" i="1"/>
  <c r="F43" i="1"/>
  <c r="F241" i="1"/>
  <c r="F248" i="1"/>
  <c r="F93" i="1"/>
  <c r="F38" i="1"/>
  <c r="F351" i="1"/>
  <c r="F325" i="1"/>
  <c r="F261" i="1"/>
  <c r="F329" i="1"/>
  <c r="F236" i="1"/>
  <c r="F405" i="1"/>
  <c r="F331" i="1"/>
  <c r="F299" i="1"/>
  <c r="F143" i="1"/>
  <c r="F119" i="1"/>
  <c r="E27" i="1"/>
  <c r="F367" i="1"/>
  <c r="F392" i="1"/>
  <c r="F301" i="1"/>
  <c r="F298" i="1"/>
  <c r="F271" i="1"/>
  <c r="F322" i="1"/>
  <c r="F146" i="1"/>
  <c r="F153" i="1"/>
  <c r="F42" i="1"/>
  <c r="F379" i="1"/>
  <c r="F328" i="1"/>
  <c r="F313" i="1"/>
  <c r="F314" i="1"/>
  <c r="F287" i="1"/>
  <c r="F330" i="1"/>
  <c r="F161" i="1"/>
  <c r="F167" i="1"/>
  <c r="F37" i="1"/>
  <c r="F40" i="1"/>
  <c r="F58" i="1"/>
  <c r="F64" i="1"/>
  <c r="F99" i="1"/>
  <c r="F394" i="1"/>
  <c r="F419" i="1"/>
  <c r="F422" i="1"/>
  <c r="F374" i="1"/>
  <c r="F377" i="1"/>
  <c r="F369" i="1"/>
  <c r="F289" i="1"/>
  <c r="F225" i="1"/>
  <c r="F282" i="1"/>
  <c r="F358" i="1"/>
  <c r="F255" i="1"/>
  <c r="F180" i="1"/>
  <c r="F306" i="1"/>
  <c r="F210" i="1"/>
  <c r="F134" i="1"/>
  <c r="F228" i="1"/>
  <c r="F141" i="1"/>
  <c r="F77" i="1"/>
  <c r="F104" i="1"/>
  <c r="F115" i="1"/>
  <c r="F26" i="1"/>
  <c r="F132" i="1"/>
  <c r="F32" i="1"/>
  <c r="F34" i="1"/>
  <c r="F68" i="1"/>
  <c r="F286" i="1"/>
  <c r="F239" i="1"/>
  <c r="F216" i="1"/>
  <c r="F184" i="1"/>
  <c r="F393" i="1"/>
  <c r="F307" i="1"/>
  <c r="F263" i="1"/>
  <c r="F194" i="1"/>
  <c r="F154" i="1"/>
  <c r="F106" i="1"/>
  <c r="F243" i="1"/>
  <c r="F166" i="1"/>
  <c r="F129" i="1"/>
  <c r="F81" i="1"/>
  <c r="F49" i="1"/>
  <c r="F187" i="1"/>
  <c r="F112" i="1"/>
  <c r="F39" i="1"/>
  <c r="F189" i="1"/>
  <c r="F123" i="1"/>
  <c r="F74" i="1"/>
  <c r="F27" i="1"/>
  <c r="F230" i="1"/>
  <c r="F140" i="1"/>
  <c r="F80" i="1"/>
  <c r="F46" i="1"/>
  <c r="F35" i="1"/>
  <c r="F207" i="1"/>
  <c r="F151" i="1"/>
  <c r="F311" i="1"/>
  <c r="F18" i="1"/>
  <c r="F12" i="1"/>
  <c r="F294" i="1"/>
  <c r="F98" i="1"/>
  <c r="F135" i="1"/>
  <c r="F205" i="1"/>
  <c r="F303" i="1"/>
  <c r="F256" i="1"/>
  <c r="F200" i="1"/>
  <c r="F168" i="1"/>
  <c r="F324" i="1"/>
  <c r="F290" i="1"/>
  <c r="F218" i="1"/>
  <c r="F177" i="1"/>
  <c r="F138" i="1"/>
  <c r="F296" i="1"/>
  <c r="F211" i="1"/>
  <c r="F145" i="1"/>
  <c r="F113" i="1"/>
  <c r="F65" i="1"/>
  <c r="F33" i="1"/>
  <c r="F262" i="1"/>
  <c r="F144" i="1"/>
  <c r="F56" i="1"/>
  <c r="F227" i="1"/>
  <c r="F155" i="1"/>
  <c r="F91" i="1"/>
  <c r="F44" i="1"/>
  <c r="F295" i="1"/>
  <c r="F186" i="1"/>
  <c r="F108" i="1"/>
  <c r="F63" i="1"/>
  <c r="F16" i="1"/>
  <c r="F111" i="1"/>
  <c r="F67" i="1"/>
  <c r="F259" i="1"/>
  <c r="F10" i="1"/>
  <c r="F51" i="1"/>
  <c r="F103" i="1"/>
  <c r="F215" i="1"/>
  <c r="F22" i="1"/>
  <c r="F320" i="1"/>
  <c r="F388" i="1"/>
  <c r="F122" i="1"/>
  <c r="F183" i="1"/>
  <c r="F97" i="1"/>
  <c r="F17" i="1"/>
  <c r="F86" i="1"/>
  <c r="F158" i="1"/>
  <c r="F415" i="1"/>
  <c r="F418" i="1"/>
  <c r="F373" i="1"/>
  <c r="F376" i="1"/>
  <c r="F357" i="1"/>
  <c r="F285" i="1"/>
  <c r="F409" i="1"/>
  <c r="F268" i="1"/>
  <c r="F354" i="1"/>
  <c r="F254" i="1"/>
  <c r="F176" i="1"/>
  <c r="F292" i="1"/>
  <c r="F209" i="1"/>
  <c r="F130" i="1"/>
  <c r="F226" i="1"/>
  <c r="F137" i="1"/>
  <c r="F73" i="1"/>
  <c r="F9" i="1"/>
  <c r="F88" i="1"/>
  <c r="F338" i="1"/>
  <c r="F107" i="1"/>
  <c r="F365" i="1"/>
  <c r="F124" i="1"/>
  <c r="F31" i="1"/>
  <c r="F11" i="1"/>
  <c r="F50" i="1"/>
  <c r="F427" i="1"/>
  <c r="F363" i="1"/>
  <c r="F389" i="1"/>
  <c r="F384" i="1"/>
  <c r="F396" i="1"/>
  <c r="F297" i="1"/>
  <c r="F233" i="1"/>
  <c r="F284" i="1"/>
  <c r="F385" i="1"/>
  <c r="F270" i="1"/>
  <c r="F188" i="1"/>
  <c r="F308" i="1"/>
  <c r="F231" i="1"/>
  <c r="F142" i="1"/>
  <c r="F258" i="1"/>
  <c r="F149" i="1"/>
  <c r="F85" i="1"/>
  <c r="F21" i="1"/>
  <c r="F120" i="1"/>
  <c r="F23" i="1"/>
  <c r="F131" i="1"/>
  <c r="F28" i="1"/>
  <c r="F148" i="1"/>
  <c r="F47" i="1"/>
  <c r="F190" i="1"/>
  <c r="F100" i="1"/>
  <c r="F127" i="1"/>
  <c r="F416" i="1"/>
  <c r="F375" i="1"/>
  <c r="F417" i="1"/>
  <c r="F413" i="1"/>
  <c r="F335" i="1"/>
  <c r="F309" i="1"/>
  <c r="F245" i="1"/>
  <c r="F300" i="1"/>
  <c r="F217" i="1"/>
  <c r="F400" i="1"/>
  <c r="F305" i="1"/>
  <c r="F323" i="1"/>
  <c r="F408" i="1"/>
  <c r="F397" i="1"/>
  <c r="F425" i="1"/>
  <c r="F237" i="1"/>
  <c r="F421" i="1"/>
  <c r="F192" i="1"/>
  <c r="F246" i="1"/>
  <c r="F260" i="1"/>
  <c r="F89" i="1"/>
  <c r="F128" i="1"/>
  <c r="F139" i="1"/>
  <c r="F169" i="1"/>
  <c r="F48" i="1"/>
  <c r="G7" i="1"/>
  <c r="G8" i="1" s="1"/>
  <c r="F420" i="1"/>
  <c r="F382" i="1"/>
  <c r="F339" i="1"/>
  <c r="F249" i="1"/>
  <c r="F221" i="1"/>
  <c r="F204" i="1"/>
  <c r="F280" i="1"/>
  <c r="F342" i="1"/>
  <c r="F101" i="1"/>
  <c r="F152" i="1"/>
  <c r="F157" i="1"/>
  <c r="F201" i="1"/>
  <c r="F66" i="1"/>
  <c r="F391" i="1"/>
  <c r="F403" i="1"/>
  <c r="F406" i="1"/>
  <c r="F352" i="1"/>
  <c r="F360" i="1"/>
  <c r="F333" i="1"/>
  <c r="F273" i="1"/>
  <c r="F364" i="1"/>
  <c r="F252" i="1"/>
  <c r="F319" i="1"/>
  <c r="F238" i="1"/>
  <c r="F164" i="1"/>
  <c r="F276" i="1"/>
  <c r="F193" i="1"/>
  <c r="F118" i="1"/>
  <c r="F199" i="1"/>
  <c r="F125" i="1"/>
  <c r="F61" i="1"/>
  <c r="F232" i="1"/>
  <c r="F72" i="1"/>
  <c r="F223" i="1"/>
  <c r="F90" i="1"/>
  <c r="F278" i="1"/>
  <c r="F96" i="1"/>
  <c r="F15" i="1"/>
  <c r="F399" i="1"/>
  <c r="F402" i="1"/>
  <c r="F348" i="1"/>
  <c r="F359" i="1"/>
  <c r="F327" i="1"/>
  <c r="F269" i="1"/>
  <c r="F350" i="1"/>
  <c r="F251" i="1"/>
  <c r="F318" i="1"/>
  <c r="F224" i="1"/>
  <c r="F160" i="1"/>
  <c r="F275" i="1"/>
  <c r="F179" i="1"/>
  <c r="F114" i="1"/>
  <c r="F198" i="1"/>
  <c r="F121" i="1"/>
  <c r="F57" i="1"/>
  <c r="F214" i="1"/>
  <c r="F71" i="1"/>
  <c r="F206" i="1"/>
  <c r="F76" i="1"/>
  <c r="F264" i="1"/>
  <c r="F95" i="1"/>
  <c r="F14" i="1"/>
  <c r="F36" i="1"/>
  <c r="F84" i="1"/>
  <c r="F411" i="1"/>
  <c r="F414" i="1"/>
  <c r="F372" i="1"/>
  <c r="F362" i="1"/>
  <c r="F349" i="1"/>
  <c r="F281" i="1"/>
  <c r="F401" i="1"/>
  <c r="F267" i="1"/>
  <c r="F337" i="1"/>
  <c r="F240" i="1"/>
  <c r="F172" i="1"/>
  <c r="F291" i="1"/>
  <c r="F195" i="1"/>
  <c r="F126" i="1"/>
  <c r="F219" i="1"/>
  <c r="F133" i="1"/>
  <c r="F69" i="1"/>
  <c r="F368" i="1"/>
  <c r="F87" i="1"/>
  <c r="F244" i="1"/>
  <c r="F92" i="1"/>
  <c r="F312" i="1"/>
  <c r="F116" i="1"/>
  <c r="F30" i="1"/>
  <c r="F242" i="1"/>
  <c r="F423" i="1"/>
  <c r="F426" i="1"/>
  <c r="F381" i="1"/>
  <c r="F378" i="1"/>
  <c r="F380" i="1"/>
  <c r="F293" i="1"/>
  <c r="F229" i="1"/>
  <c r="F283" i="1"/>
  <c r="F366" i="1"/>
  <c r="F387" i="1"/>
  <c r="F390" i="1"/>
  <c r="F336" i="1"/>
  <c r="F347" i="1"/>
  <c r="F321" i="1"/>
  <c r="F257" i="1"/>
  <c r="F316" i="1"/>
  <c r="F235" i="1"/>
  <c r="F302" i="1"/>
  <c r="F212" i="1"/>
  <c r="F345" i="1"/>
  <c r="F353" i="1"/>
  <c r="F163" i="1"/>
  <c r="F102" i="1"/>
  <c r="F182" i="1"/>
  <c r="F109" i="1"/>
  <c r="F45" i="1"/>
  <c r="F185" i="1"/>
  <c r="F55" i="1"/>
  <c r="F174" i="1"/>
  <c r="F60" i="1"/>
  <c r="F222" i="1"/>
  <c r="F79" i="1"/>
  <c r="F52" i="1"/>
  <c r="F83" i="1"/>
  <c r="F20" i="1"/>
  <c r="E9" i="1"/>
  <c r="F424" i="1"/>
  <c r="F383" i="1"/>
  <c r="F386" i="1"/>
  <c r="F332" i="1"/>
  <c r="F343" i="1"/>
  <c r="F317" i="1"/>
  <c r="F253" i="1"/>
  <c r="F315" i="1"/>
  <c r="F234" i="1"/>
  <c r="F288" i="1"/>
  <c r="F208" i="1"/>
  <c r="F334" i="1"/>
  <c r="F310" i="1"/>
  <c r="F162" i="1"/>
  <c r="F404" i="1"/>
  <c r="F181" i="1"/>
  <c r="F105" i="1"/>
  <c r="F41" i="1"/>
  <c r="F170" i="1"/>
  <c r="F54" i="1"/>
  <c r="F159" i="1"/>
  <c r="F59" i="1"/>
  <c r="F203" i="1"/>
  <c r="F78" i="1"/>
  <c r="F82" i="1"/>
  <c r="F395" i="1"/>
  <c r="F398" i="1"/>
  <c r="F344" i="1"/>
  <c r="F355" i="1"/>
  <c r="F326" i="1"/>
  <c r="F265" i="1"/>
  <c r="F346" i="1"/>
  <c r="F250" i="1"/>
  <c r="F304" i="1"/>
  <c r="F220" i="1"/>
  <c r="F156" i="1"/>
  <c r="F274" i="1"/>
  <c r="F178" i="1"/>
  <c r="F110" i="1"/>
  <c r="F197" i="1"/>
  <c r="F117" i="1"/>
  <c r="F53" i="1"/>
  <c r="F202" i="1"/>
  <c r="F70" i="1"/>
  <c r="F191" i="1"/>
  <c r="F75" i="1"/>
  <c r="F247" i="1"/>
  <c r="F94" i="1"/>
  <c r="F19" i="1"/>
  <c r="F175" i="1"/>
  <c r="F407" i="1"/>
  <c r="F410" i="1"/>
  <c r="F356" i="1"/>
  <c r="F361" i="1"/>
  <c r="F341" i="1"/>
  <c r="F277" i="1"/>
  <c r="F370" i="1"/>
  <c r="F266" i="1"/>
  <c r="F412" i="1"/>
  <c r="B45" i="2" l="1"/>
  <c r="C45" i="2" s="1"/>
  <c r="B37" i="2"/>
  <c r="D32" i="4"/>
  <c r="C32" i="4" s="1"/>
  <c r="D37" i="4"/>
  <c r="C37" i="4" s="1"/>
  <c r="B42" i="2"/>
  <c r="B39" i="2"/>
  <c r="D39" i="2" s="1"/>
  <c r="C39" i="2" s="1"/>
  <c r="D34" i="4"/>
  <c r="C34" i="4" s="1"/>
  <c r="B44" i="2"/>
  <c r="C44" i="2" s="1"/>
  <c r="B33" i="2"/>
  <c r="D33" i="2" s="1"/>
  <c r="C33" i="2" s="1"/>
  <c r="D28" i="4"/>
  <c r="C28" i="4" s="1"/>
  <c r="D33" i="4"/>
  <c r="C33" i="4" s="1"/>
  <c r="B38" i="2"/>
  <c r="B36" i="2"/>
  <c r="D31" i="4"/>
  <c r="C31" i="4" s="1"/>
  <c r="B43" i="2"/>
  <c r="C43" i="2" s="1"/>
  <c r="D29" i="4"/>
  <c r="C29" i="4" s="1"/>
  <c r="B34" i="2"/>
  <c r="D42" i="2"/>
  <c r="C42" i="2" s="1"/>
  <c r="B41" i="2"/>
  <c r="D41" i="2" s="1"/>
  <c r="C41" i="2" s="1"/>
  <c r="D36" i="4"/>
  <c r="C36" i="4" s="1"/>
  <c r="D34" i="2"/>
  <c r="C34" i="2" s="1"/>
  <c r="B40" i="2"/>
  <c r="D40" i="2" s="1"/>
  <c r="C40" i="2" s="1"/>
  <c r="D35" i="4"/>
  <c r="C35" i="4" s="1"/>
  <c r="D38" i="2"/>
  <c r="C38" i="2" s="1"/>
  <c r="D36" i="2"/>
  <c r="C36" i="2" s="1"/>
  <c r="D37" i="2"/>
  <c r="C37" i="2" s="1"/>
  <c r="B35" i="2"/>
  <c r="D35" i="2" s="1"/>
  <c r="C35" i="2" s="1"/>
  <c r="D30" i="4"/>
  <c r="C30" i="4" s="1"/>
  <c r="G427" i="1"/>
  <c r="G423" i="1"/>
  <c r="G419" i="1"/>
  <c r="G415" i="1"/>
  <c r="G411" i="1"/>
  <c r="G407" i="1"/>
  <c r="G426" i="1"/>
  <c r="G422" i="1"/>
  <c r="G418" i="1"/>
  <c r="G414" i="1"/>
  <c r="G410" i="1"/>
  <c r="G406" i="1"/>
  <c r="G402" i="1"/>
  <c r="G398" i="1"/>
  <c r="G394" i="1"/>
  <c r="G390" i="1"/>
  <c r="G386" i="1"/>
  <c r="G382" i="1"/>
  <c r="G378" i="1"/>
  <c r="G374" i="1"/>
  <c r="G370" i="1"/>
  <c r="G366" i="1"/>
  <c r="G362" i="1"/>
  <c r="G425" i="1"/>
  <c r="G421" i="1"/>
  <c r="G417" i="1"/>
  <c r="G413" i="1"/>
  <c r="G409" i="1"/>
  <c r="G405" i="1"/>
  <c r="G401" i="1"/>
  <c r="G397" i="1"/>
  <c r="G393" i="1"/>
  <c r="G389" i="1"/>
  <c r="G385" i="1"/>
  <c r="G381" i="1"/>
  <c r="G420" i="1"/>
  <c r="G400" i="1"/>
  <c r="G392" i="1"/>
  <c r="G384" i="1"/>
  <c r="G377" i="1"/>
  <c r="G376" i="1"/>
  <c r="G375" i="1"/>
  <c r="G361" i="1"/>
  <c r="G360" i="1"/>
  <c r="G359" i="1"/>
  <c r="G355" i="1"/>
  <c r="G351" i="1"/>
  <c r="G347" i="1"/>
  <c r="G343" i="1"/>
  <c r="G339" i="1"/>
  <c r="G335" i="1"/>
  <c r="G331" i="1"/>
  <c r="G327" i="1"/>
  <c r="G416" i="1"/>
  <c r="G403" i="1"/>
  <c r="G395" i="1"/>
  <c r="G387" i="1"/>
  <c r="G379" i="1"/>
  <c r="G365" i="1"/>
  <c r="G364" i="1"/>
  <c r="G363" i="1"/>
  <c r="G358" i="1"/>
  <c r="G354" i="1"/>
  <c r="G350" i="1"/>
  <c r="G346" i="1"/>
  <c r="G342" i="1"/>
  <c r="G338" i="1"/>
  <c r="G334" i="1"/>
  <c r="G330" i="1"/>
  <c r="G412" i="1"/>
  <c r="G396" i="1"/>
  <c r="G424" i="1"/>
  <c r="G399" i="1"/>
  <c r="G383" i="1"/>
  <c r="G373" i="1"/>
  <c r="G371" i="1"/>
  <c r="G352" i="1"/>
  <c r="G344" i="1"/>
  <c r="G336" i="1"/>
  <c r="G328" i="1"/>
  <c r="G324" i="1"/>
  <c r="G320" i="1"/>
  <c r="G316" i="1"/>
  <c r="G312" i="1"/>
  <c r="G308" i="1"/>
  <c r="G304" i="1"/>
  <c r="G300" i="1"/>
  <c r="G296" i="1"/>
  <c r="G292" i="1"/>
  <c r="G288" i="1"/>
  <c r="G284" i="1"/>
  <c r="G280" i="1"/>
  <c r="G276" i="1"/>
  <c r="G272" i="1"/>
  <c r="G268" i="1"/>
  <c r="G264" i="1"/>
  <c r="G260" i="1"/>
  <c r="G256" i="1"/>
  <c r="G252" i="1"/>
  <c r="G248" i="1"/>
  <c r="G244" i="1"/>
  <c r="G240" i="1"/>
  <c r="G236" i="1"/>
  <c r="G232" i="1"/>
  <c r="G228" i="1"/>
  <c r="G224" i="1"/>
  <c r="G391" i="1"/>
  <c r="G367" i="1"/>
  <c r="G348" i="1"/>
  <c r="G337" i="1"/>
  <c r="G333" i="1"/>
  <c r="G319" i="1"/>
  <c r="G318" i="1"/>
  <c r="G317" i="1"/>
  <c r="G303" i="1"/>
  <c r="G302" i="1"/>
  <c r="G301" i="1"/>
  <c r="G287" i="1"/>
  <c r="G286" i="1"/>
  <c r="G285" i="1"/>
  <c r="G271" i="1"/>
  <c r="G270" i="1"/>
  <c r="G269" i="1"/>
  <c r="G255" i="1"/>
  <c r="G254" i="1"/>
  <c r="G253" i="1"/>
  <c r="G239" i="1"/>
  <c r="G238" i="1"/>
  <c r="G237" i="1"/>
  <c r="G220" i="1"/>
  <c r="G216" i="1"/>
  <c r="G212" i="1"/>
  <c r="G408" i="1"/>
  <c r="G372" i="1"/>
  <c r="G369" i="1"/>
  <c r="G356" i="1"/>
  <c r="G345" i="1"/>
  <c r="G341" i="1"/>
  <c r="G323" i="1"/>
  <c r="G322" i="1"/>
  <c r="G321" i="1"/>
  <c r="G307" i="1"/>
  <c r="G306" i="1"/>
  <c r="G305" i="1"/>
  <c r="G291" i="1"/>
  <c r="G290" i="1"/>
  <c r="G289" i="1"/>
  <c r="G275" i="1"/>
  <c r="G274" i="1"/>
  <c r="G273" i="1"/>
  <c r="G259" i="1"/>
  <c r="G258" i="1"/>
  <c r="G257" i="1"/>
  <c r="G243" i="1"/>
  <c r="G242" i="1"/>
  <c r="G241" i="1"/>
  <c r="G227" i="1"/>
  <c r="G226" i="1"/>
  <c r="G225" i="1"/>
  <c r="G223" i="1"/>
  <c r="G219" i="1"/>
  <c r="G215" i="1"/>
  <c r="G211" i="1"/>
  <c r="G207" i="1"/>
  <c r="G203" i="1"/>
  <c r="G199" i="1"/>
  <c r="G195" i="1"/>
  <c r="G191" i="1"/>
  <c r="G187" i="1"/>
  <c r="G183" i="1"/>
  <c r="G179" i="1"/>
  <c r="G175" i="1"/>
  <c r="G171" i="1"/>
  <c r="G167" i="1"/>
  <c r="G163" i="1"/>
  <c r="G159" i="1"/>
  <c r="G404" i="1"/>
  <c r="G388" i="1"/>
  <c r="G380" i="1"/>
  <c r="G368" i="1"/>
  <c r="G353" i="1"/>
  <c r="G349" i="1"/>
  <c r="G332" i="1"/>
  <c r="G325" i="1"/>
  <c r="G311" i="1"/>
  <c r="G310" i="1"/>
  <c r="G309" i="1"/>
  <c r="G295" i="1"/>
  <c r="G294" i="1"/>
  <c r="G293" i="1"/>
  <c r="G279" i="1"/>
  <c r="G278" i="1"/>
  <c r="G277" i="1"/>
  <c r="G314" i="1"/>
  <c r="G297" i="1"/>
  <c r="G267" i="1"/>
  <c r="G265" i="1"/>
  <c r="G250" i="1"/>
  <c r="G235" i="1"/>
  <c r="G233" i="1"/>
  <c r="G221" i="1"/>
  <c r="G213" i="1"/>
  <c r="G198" i="1"/>
  <c r="G197" i="1"/>
  <c r="G196" i="1"/>
  <c r="G182" i="1"/>
  <c r="G181" i="1"/>
  <c r="G180" i="1"/>
  <c r="G166" i="1"/>
  <c r="G165" i="1"/>
  <c r="G164" i="1"/>
  <c r="G153" i="1"/>
  <c r="G149" i="1"/>
  <c r="G145" i="1"/>
  <c r="G141" i="1"/>
  <c r="G137" i="1"/>
  <c r="G133" i="1"/>
  <c r="G129" i="1"/>
  <c r="G125" i="1"/>
  <c r="G121" i="1"/>
  <c r="G117" i="1"/>
  <c r="G113" i="1"/>
  <c r="G109" i="1"/>
  <c r="G105" i="1"/>
  <c r="G101" i="1"/>
  <c r="G326" i="1"/>
  <c r="G313" i="1"/>
  <c r="G283" i="1"/>
  <c r="G262" i="1"/>
  <c r="G247" i="1"/>
  <c r="G245" i="1"/>
  <c r="G230" i="1"/>
  <c r="G222" i="1"/>
  <c r="G214" i="1"/>
  <c r="G202" i="1"/>
  <c r="G201" i="1"/>
  <c r="G200" i="1"/>
  <c r="G186" i="1"/>
  <c r="G185" i="1"/>
  <c r="G184" i="1"/>
  <c r="G170" i="1"/>
  <c r="G169" i="1"/>
  <c r="G168" i="1"/>
  <c r="G152" i="1"/>
  <c r="G148" i="1"/>
  <c r="G144" i="1"/>
  <c r="G140" i="1"/>
  <c r="G136" i="1"/>
  <c r="G132" i="1"/>
  <c r="G128" i="1"/>
  <c r="G124" i="1"/>
  <c r="G120" i="1"/>
  <c r="G116" i="1"/>
  <c r="G112" i="1"/>
  <c r="G108" i="1"/>
  <c r="G104" i="1"/>
  <c r="G100" i="1"/>
  <c r="G96" i="1"/>
  <c r="G92" i="1"/>
  <c r="G88" i="1"/>
  <c r="G84" i="1"/>
  <c r="G80" i="1"/>
  <c r="G76" i="1"/>
  <c r="G72" i="1"/>
  <c r="G68" i="1"/>
  <c r="G64" i="1"/>
  <c r="G60" i="1"/>
  <c r="G56" i="1"/>
  <c r="G52" i="1"/>
  <c r="G48" i="1"/>
  <c r="G44" i="1"/>
  <c r="G40" i="1"/>
  <c r="G36" i="1"/>
  <c r="G32" i="1"/>
  <c r="G28" i="1"/>
  <c r="G24" i="1"/>
  <c r="G20" i="1"/>
  <c r="G16" i="1"/>
  <c r="G12" i="1"/>
  <c r="G357" i="1"/>
  <c r="G340" i="1"/>
  <c r="G299" i="1"/>
  <c r="G282" i="1"/>
  <c r="G266" i="1"/>
  <c r="G249" i="1"/>
  <c r="G217" i="1"/>
  <c r="G206" i="1"/>
  <c r="G204" i="1"/>
  <c r="G189" i="1"/>
  <c r="G174" i="1"/>
  <c r="G172" i="1"/>
  <c r="G157" i="1"/>
  <c r="G155" i="1"/>
  <c r="G147" i="1"/>
  <c r="G139" i="1"/>
  <c r="G131" i="1"/>
  <c r="G123" i="1"/>
  <c r="G115" i="1"/>
  <c r="G107" i="1"/>
  <c r="G91" i="1"/>
  <c r="G90" i="1"/>
  <c r="G89" i="1"/>
  <c r="G75" i="1"/>
  <c r="G74" i="1"/>
  <c r="G73" i="1"/>
  <c r="G59" i="1"/>
  <c r="G58" i="1"/>
  <c r="G57" i="1"/>
  <c r="G43" i="1"/>
  <c r="G42" i="1"/>
  <c r="G41" i="1"/>
  <c r="G27" i="1"/>
  <c r="G26" i="1"/>
  <c r="G25" i="1"/>
  <c r="G11" i="1"/>
  <c r="G10" i="1"/>
  <c r="G9" i="1"/>
  <c r="G315" i="1"/>
  <c r="G298" i="1"/>
  <c r="G281" i="1"/>
  <c r="G261" i="1"/>
  <c r="G231" i="1"/>
  <c r="G210" i="1"/>
  <c r="G208" i="1"/>
  <c r="G193" i="1"/>
  <c r="G178" i="1"/>
  <c r="G176" i="1"/>
  <c r="G161" i="1"/>
  <c r="G150" i="1"/>
  <c r="G142" i="1"/>
  <c r="G134" i="1"/>
  <c r="G126" i="1"/>
  <c r="G118" i="1"/>
  <c r="G110" i="1"/>
  <c r="G102" i="1"/>
  <c r="G95" i="1"/>
  <c r="G94" i="1"/>
  <c r="G93" i="1"/>
  <c r="G79" i="1"/>
  <c r="G78" i="1"/>
  <c r="G77" i="1"/>
  <c r="G63" i="1"/>
  <c r="G62" i="1"/>
  <c r="G61" i="1"/>
  <c r="G47" i="1"/>
  <c r="G46" i="1"/>
  <c r="G45" i="1"/>
  <c r="G31" i="1"/>
  <c r="G30" i="1"/>
  <c r="G29" i="1"/>
  <c r="G329" i="1"/>
  <c r="G251" i="1"/>
  <c r="G234" i="1"/>
  <c r="G205" i="1"/>
  <c r="G190" i="1"/>
  <c r="G188" i="1"/>
  <c r="G173" i="1"/>
  <c r="G158" i="1"/>
  <c r="G156" i="1"/>
  <c r="G151" i="1"/>
  <c r="G143" i="1"/>
  <c r="G135" i="1"/>
  <c r="G127" i="1"/>
  <c r="G119" i="1"/>
  <c r="G111" i="1"/>
  <c r="G103" i="1"/>
  <c r="G99" i="1"/>
  <c r="G98" i="1"/>
  <c r="G97" i="1"/>
  <c r="G83" i="1"/>
  <c r="G82" i="1"/>
  <c r="G81" i="1"/>
  <c r="G67" i="1"/>
  <c r="G66" i="1"/>
  <c r="G65" i="1"/>
  <c r="G51" i="1"/>
  <c r="G50" i="1"/>
  <c r="G49" i="1"/>
  <c r="G35" i="1"/>
  <c r="G34" i="1"/>
  <c r="G33" i="1"/>
  <c r="G19" i="1"/>
  <c r="G18" i="1"/>
  <c r="G17" i="1"/>
  <c r="G263" i="1"/>
  <c r="G246" i="1"/>
  <c r="G229" i="1"/>
  <c r="G162" i="1"/>
  <c r="G154" i="1"/>
  <c r="G122" i="1"/>
  <c r="G85" i="1"/>
  <c r="G55" i="1"/>
  <c r="G38" i="1"/>
  <c r="G21" i="1"/>
  <c r="G14" i="1"/>
  <c r="G194" i="1"/>
  <c r="G177" i="1"/>
  <c r="G160" i="1"/>
  <c r="G146" i="1"/>
  <c r="G114" i="1"/>
  <c r="G71" i="1"/>
  <c r="G54" i="1"/>
  <c r="G37" i="1"/>
  <c r="G209" i="1"/>
  <c r="G192" i="1"/>
  <c r="G138" i="1"/>
  <c r="G106" i="1"/>
  <c r="G87" i="1"/>
  <c r="G70" i="1"/>
  <c r="G53" i="1"/>
  <c r="G23" i="1"/>
  <c r="G15" i="1"/>
  <c r="G13" i="1"/>
  <c r="G218" i="1"/>
  <c r="G130" i="1"/>
  <c r="G86" i="1"/>
  <c r="G69" i="1"/>
  <c r="G39" i="1"/>
  <c r="G22" i="1"/>
  <c r="C38" i="4" l="1"/>
  <c r="C46" i="2"/>
</calcChain>
</file>

<file path=xl/sharedStrings.xml><?xml version="1.0" encoding="utf-8"?>
<sst xmlns="http://schemas.openxmlformats.org/spreadsheetml/2006/main" count="406" uniqueCount="101">
  <si>
    <t>回数</t>
    <rPh sb="0" eb="2">
      <t>カイスウ</t>
    </rPh>
    <phoneticPr fontId="3"/>
  </si>
  <si>
    <t>元金</t>
    <rPh sb="0" eb="2">
      <t>ガンキン</t>
    </rPh>
    <phoneticPr fontId="3"/>
  </si>
  <si>
    <t>元金+利息</t>
    <rPh sb="0" eb="2">
      <t>ガンキン</t>
    </rPh>
    <rPh sb="3" eb="5">
      <t>リソク</t>
    </rPh>
    <phoneticPr fontId="3"/>
  </si>
  <si>
    <t>利息</t>
    <rPh sb="0" eb="2">
      <t>リソク</t>
    </rPh>
    <phoneticPr fontId="3"/>
  </si>
  <si>
    <t>1年目</t>
    <rPh sb="0" eb="3">
      <t>１ネンメ</t>
    </rPh>
    <phoneticPr fontId="3"/>
  </si>
  <si>
    <t xml:space="preserve"> </t>
    <phoneticPr fontId="3"/>
  </si>
  <si>
    <t>2年目</t>
    <rPh sb="0" eb="3">
      <t>２ネンメ</t>
    </rPh>
    <phoneticPr fontId="3"/>
  </si>
  <si>
    <t>3年目</t>
    <rPh sb="0" eb="3">
      <t>３ネンメ</t>
    </rPh>
    <phoneticPr fontId="3"/>
  </si>
  <si>
    <t>4年目</t>
    <rPh sb="0" eb="3">
      <t>４ネンメ</t>
    </rPh>
    <phoneticPr fontId="3"/>
  </si>
  <si>
    <t>5年目</t>
    <rPh sb="0" eb="3">
      <t>５ネンメ</t>
    </rPh>
    <phoneticPr fontId="3"/>
  </si>
  <si>
    <t>6年目</t>
    <rPh sb="0" eb="3">
      <t>６ネンメ</t>
    </rPh>
    <phoneticPr fontId="3"/>
  </si>
  <si>
    <t>7年目</t>
    <rPh sb="0" eb="3">
      <t>７ネンメ</t>
    </rPh>
    <phoneticPr fontId="3"/>
  </si>
  <si>
    <t>8年目</t>
    <rPh sb="0" eb="3">
      <t>８ネンメ</t>
    </rPh>
    <phoneticPr fontId="3"/>
  </si>
  <si>
    <t>9年目</t>
    <rPh sb="0" eb="3">
      <t>９ネンメ</t>
    </rPh>
    <phoneticPr fontId="3"/>
  </si>
  <si>
    <t>10年目</t>
    <rPh sb="0" eb="4">
      <t>１０ネンメ</t>
    </rPh>
    <phoneticPr fontId="3"/>
  </si>
  <si>
    <t>11年目</t>
    <rPh sb="0" eb="4">
      <t>９ネンメ</t>
    </rPh>
    <phoneticPr fontId="3"/>
  </si>
  <si>
    <t>12年目</t>
  </si>
  <si>
    <t>13年目</t>
    <rPh sb="0" eb="4">
      <t>９ネンメ</t>
    </rPh>
    <phoneticPr fontId="3"/>
  </si>
  <si>
    <t>14年目</t>
  </si>
  <si>
    <t>15年目</t>
    <rPh sb="0" eb="4">
      <t>９ネンメ</t>
    </rPh>
    <phoneticPr fontId="3"/>
  </si>
  <si>
    <t>16年目</t>
  </si>
  <si>
    <t>17年目</t>
    <rPh sb="0" eb="4">
      <t>９ネンメ</t>
    </rPh>
    <phoneticPr fontId="3"/>
  </si>
  <si>
    <t>18年目</t>
  </si>
  <si>
    <t>19年目</t>
    <rPh sb="0" eb="4">
      <t>９ネンメ</t>
    </rPh>
    <phoneticPr fontId="3"/>
  </si>
  <si>
    <t>20年目</t>
  </si>
  <si>
    <t>21年目</t>
    <rPh sb="0" eb="4">
      <t>９ネンメ</t>
    </rPh>
    <phoneticPr fontId="3"/>
  </si>
  <si>
    <t>22年目</t>
  </si>
  <si>
    <t>23年目</t>
    <rPh sb="0" eb="4">
      <t>９ネンメ</t>
    </rPh>
    <phoneticPr fontId="3"/>
  </si>
  <si>
    <t>24年目</t>
  </si>
  <si>
    <t>25年目</t>
    <rPh sb="0" eb="4">
      <t>９ネンメ</t>
    </rPh>
    <phoneticPr fontId="3"/>
  </si>
  <si>
    <t>26年目</t>
  </si>
  <si>
    <t>27年目</t>
    <rPh sb="0" eb="4">
      <t>９ネンメ</t>
    </rPh>
    <phoneticPr fontId="3"/>
  </si>
  <si>
    <t>28年目</t>
  </si>
  <si>
    <t>29年目</t>
    <rPh sb="0" eb="4">
      <t>９ネンメ</t>
    </rPh>
    <phoneticPr fontId="3"/>
  </si>
  <si>
    <t>30年目</t>
  </si>
  <si>
    <t>31年目</t>
    <rPh sb="0" eb="4">
      <t>９ネンメ</t>
    </rPh>
    <phoneticPr fontId="3"/>
  </si>
  <si>
    <t>32年目</t>
  </si>
  <si>
    <t>33年目</t>
    <rPh sb="0" eb="4">
      <t>９ネンメ</t>
    </rPh>
    <phoneticPr fontId="3"/>
  </si>
  <si>
    <t>34年目</t>
  </si>
  <si>
    <t>35年目</t>
    <rPh sb="0" eb="4">
      <t>９ネンメ</t>
    </rPh>
    <phoneticPr fontId="3"/>
  </si>
  <si>
    <t>借入額</t>
    <rPh sb="0" eb="2">
      <t>カリイレ</t>
    </rPh>
    <rPh sb="2" eb="3">
      <t>ガク</t>
    </rPh>
    <phoneticPr fontId="3"/>
  </si>
  <si>
    <t xml:space="preserve">期間  </t>
    <rPh sb="0" eb="2">
      <t>キカン</t>
    </rPh>
    <phoneticPr fontId="3"/>
  </si>
  <si>
    <t>利率</t>
    <rPh sb="0" eb="2">
      <t>リリツ</t>
    </rPh>
    <phoneticPr fontId="3"/>
  </si>
  <si>
    <t>合計</t>
    <rPh sb="0" eb="2">
      <t>ゴウケイ</t>
    </rPh>
    <phoneticPr fontId="3"/>
  </si>
  <si>
    <t>※万円単位</t>
    <rPh sb="1" eb="3">
      <t>マンエン</t>
    </rPh>
    <rPh sb="3" eb="5">
      <t>タンイ</t>
    </rPh>
    <phoneticPr fontId="2"/>
  </si>
  <si>
    <t>※年単位</t>
    <rPh sb="1" eb="2">
      <t>ネン</t>
    </rPh>
    <rPh sb="2" eb="4">
      <t>タンイ</t>
    </rPh>
    <phoneticPr fontId="2"/>
  </si>
  <si>
    <t>※小数点第3位まで</t>
    <rPh sb="1" eb="4">
      <t>ショウスウテン</t>
    </rPh>
    <rPh sb="4" eb="5">
      <t>ダイ</t>
    </rPh>
    <rPh sb="6" eb="7">
      <t>イ</t>
    </rPh>
    <phoneticPr fontId="2"/>
  </si>
  <si>
    <t>毎月の返済額：</t>
    <rPh sb="0" eb="2">
      <t>マイツキ</t>
    </rPh>
    <rPh sb="3" eb="5">
      <t>ヘンサイ</t>
    </rPh>
    <rPh sb="5" eb="6">
      <t>ガク</t>
    </rPh>
    <phoneticPr fontId="2"/>
  </si>
  <si>
    <t>※円単位</t>
    <rPh sb="1" eb="2">
      <t>エン</t>
    </rPh>
    <rPh sb="2" eb="4">
      <t>タンイ</t>
    </rPh>
    <phoneticPr fontId="2"/>
  </si>
  <si>
    <t>ボーナス払い併用を行う場合</t>
    <rPh sb="4" eb="5">
      <t>ハラ</t>
    </rPh>
    <rPh sb="6" eb="8">
      <t>ヘイヨウ</t>
    </rPh>
    <rPh sb="9" eb="10">
      <t>オコナ</t>
    </rPh>
    <rPh sb="11" eb="13">
      <t>バアイ</t>
    </rPh>
    <phoneticPr fontId="2"/>
  </si>
  <si>
    <t>≪毎月返済のみ≫</t>
    <rPh sb="1" eb="3">
      <t>マイツキ</t>
    </rPh>
    <rPh sb="3" eb="5">
      <t>ヘンサイ</t>
    </rPh>
    <phoneticPr fontId="2"/>
  </si>
  <si>
    <t>≪併用：毎月返済+ボーナス返済≫</t>
    <rPh sb="1" eb="3">
      <t>ヘイヨウ</t>
    </rPh>
    <rPh sb="4" eb="6">
      <t>マイツキ</t>
    </rPh>
    <rPh sb="6" eb="8">
      <t>ヘンサイ</t>
    </rPh>
    <rPh sb="13" eb="15">
      <t>ヘンサイ</t>
    </rPh>
    <phoneticPr fontId="2"/>
  </si>
  <si>
    <t>ボーナス時返済額：</t>
    <rPh sb="4" eb="5">
      <t>ジ</t>
    </rPh>
    <rPh sb="5" eb="7">
      <t>ヘンサイ</t>
    </rPh>
    <rPh sb="7" eb="8">
      <t>ガク</t>
    </rPh>
    <phoneticPr fontId="2"/>
  </si>
  <si>
    <t>住宅ローン返済額および住宅ローン控除額算出ツール</t>
    <rPh sb="0" eb="2">
      <t>ジュウタク</t>
    </rPh>
    <rPh sb="5" eb="7">
      <t>ヘンサイ</t>
    </rPh>
    <rPh sb="7" eb="8">
      <t>ガク</t>
    </rPh>
    <rPh sb="11" eb="13">
      <t>ジュウタク</t>
    </rPh>
    <rPh sb="16" eb="18">
      <t>コウジョ</t>
    </rPh>
    <rPh sb="18" eb="19">
      <t>ガク</t>
    </rPh>
    <rPh sb="19" eb="21">
      <t>サンシュツ</t>
    </rPh>
    <phoneticPr fontId="2"/>
  </si>
  <si>
    <t>１．毎月の返済額（概算）　※元利均等返済</t>
    <rPh sb="2" eb="4">
      <t>マイツキ</t>
    </rPh>
    <rPh sb="5" eb="7">
      <t>ヘンサイ</t>
    </rPh>
    <rPh sb="7" eb="8">
      <t>ガク</t>
    </rPh>
    <rPh sb="9" eb="11">
      <t>ガイサン</t>
    </rPh>
    <rPh sb="14" eb="18">
      <t>ガンリキントウ</t>
    </rPh>
    <rPh sb="18" eb="20">
      <t>ヘンサイ</t>
    </rPh>
    <phoneticPr fontId="2"/>
  </si>
  <si>
    <t>(1回あたり)</t>
    <rPh sb="2" eb="3">
      <t>カイ</t>
    </rPh>
    <phoneticPr fontId="2"/>
  </si>
  <si>
    <t>①希望額（夏）</t>
    <rPh sb="1" eb="3">
      <t>キボウ</t>
    </rPh>
    <rPh sb="3" eb="4">
      <t>ガク</t>
    </rPh>
    <rPh sb="5" eb="6">
      <t>ナツ</t>
    </rPh>
    <phoneticPr fontId="3"/>
  </si>
  <si>
    <t>②希望額（冬）</t>
    <rPh sb="1" eb="3">
      <t>キボウ</t>
    </rPh>
    <rPh sb="3" eb="4">
      <t>ガク</t>
    </rPh>
    <rPh sb="5" eb="6">
      <t>フユ</t>
    </rPh>
    <phoneticPr fontId="3"/>
  </si>
  <si>
    <t>※年2回</t>
    <rPh sb="1" eb="2">
      <t>ネン</t>
    </rPh>
    <rPh sb="3" eb="4">
      <t>カイ</t>
    </rPh>
    <phoneticPr fontId="2"/>
  </si>
  <si>
    <t>・下記黄色枠内に必要情報を入力</t>
    <rPh sb="1" eb="3">
      <t>カキ</t>
    </rPh>
    <rPh sb="3" eb="5">
      <t>キイロ</t>
    </rPh>
    <rPh sb="5" eb="7">
      <t>ワクナイ</t>
    </rPh>
    <rPh sb="8" eb="10">
      <t>ヒツヨウ</t>
    </rPh>
    <rPh sb="10" eb="12">
      <t>ジョウホウ</t>
    </rPh>
    <rPh sb="13" eb="15">
      <t>ニュウリョク</t>
    </rPh>
    <phoneticPr fontId="2"/>
  </si>
  <si>
    <t>・ここでは適用条件（登記簿面積で50㎡以上等）は省略し、控除可能の前提で算出いたします。</t>
    <rPh sb="5" eb="7">
      <t>テキヨウ</t>
    </rPh>
    <rPh sb="7" eb="9">
      <t>ジョウケン</t>
    </rPh>
    <rPh sb="10" eb="13">
      <t>トウキボ</t>
    </rPh>
    <rPh sb="13" eb="15">
      <t>メンセキ</t>
    </rPh>
    <rPh sb="19" eb="21">
      <t>イジョウ</t>
    </rPh>
    <rPh sb="21" eb="22">
      <t>ナド</t>
    </rPh>
    <rPh sb="24" eb="26">
      <t>ショウリャク</t>
    </rPh>
    <rPh sb="28" eb="30">
      <t>コウジョ</t>
    </rPh>
    <rPh sb="30" eb="32">
      <t>カノウ</t>
    </rPh>
    <rPh sb="33" eb="35">
      <t>ゼンテイ</t>
    </rPh>
    <rPh sb="36" eb="38">
      <t>サンシュツ</t>
    </rPh>
    <phoneticPr fontId="2"/>
  </si>
  <si>
    <t>　適用条件については国税庁ホームページまたは依頼先の不動産会社経由でお調べください。</t>
    <rPh sb="1" eb="3">
      <t>テキヨウ</t>
    </rPh>
    <rPh sb="3" eb="5">
      <t>ジョウケン</t>
    </rPh>
    <rPh sb="10" eb="13">
      <t>コクゼイチョウ</t>
    </rPh>
    <rPh sb="22" eb="25">
      <t>イライサキ</t>
    </rPh>
    <rPh sb="26" eb="29">
      <t>フドウサン</t>
    </rPh>
    <rPh sb="29" eb="31">
      <t>カイシャ</t>
    </rPh>
    <rPh sb="31" eb="33">
      <t>ケイユ</t>
    </rPh>
    <rPh sb="35" eb="36">
      <t>シラ</t>
    </rPh>
    <phoneticPr fontId="2"/>
  </si>
  <si>
    <t>源泉徴収税額</t>
    <rPh sb="0" eb="2">
      <t>ゲンセン</t>
    </rPh>
    <rPh sb="2" eb="4">
      <t>チョウシュウ</t>
    </rPh>
    <rPh sb="4" eb="6">
      <t>ゼイガク</t>
    </rPh>
    <phoneticPr fontId="2"/>
  </si>
  <si>
    <t>年間住民税額</t>
    <rPh sb="0" eb="2">
      <t>ネンカン</t>
    </rPh>
    <rPh sb="2" eb="5">
      <t>ジュウミンゼイ</t>
    </rPh>
    <rPh sb="5" eb="6">
      <t>ガク</t>
    </rPh>
    <phoneticPr fontId="3"/>
  </si>
  <si>
    <t>※最新年分の源泉徴収票記載のもの</t>
    <rPh sb="1" eb="3">
      <t>サイシン</t>
    </rPh>
    <rPh sb="3" eb="5">
      <t>ネンブン</t>
    </rPh>
    <rPh sb="6" eb="8">
      <t>ゲンセン</t>
    </rPh>
    <rPh sb="8" eb="11">
      <t>チョウシュウヒョウ</t>
    </rPh>
    <rPh sb="11" eb="13">
      <t>キサイ</t>
    </rPh>
    <phoneticPr fontId="2"/>
  </si>
  <si>
    <t>1年目</t>
    <rPh sb="1" eb="3">
      <t>ネンメ</t>
    </rPh>
    <phoneticPr fontId="2"/>
  </si>
  <si>
    <t>2年目</t>
    <rPh sb="1" eb="3">
      <t>ネンメ</t>
    </rPh>
    <phoneticPr fontId="2"/>
  </si>
  <si>
    <t>3年目</t>
    <rPh sb="1" eb="3">
      <t>ネンメ</t>
    </rPh>
    <phoneticPr fontId="2"/>
  </si>
  <si>
    <t>4年目</t>
    <rPh sb="1" eb="3">
      <t>ネンメ</t>
    </rPh>
    <phoneticPr fontId="2"/>
  </si>
  <si>
    <t>5年目</t>
    <rPh sb="1" eb="3">
      <t>ネンメ</t>
    </rPh>
    <phoneticPr fontId="2"/>
  </si>
  <si>
    <t>6年目</t>
    <rPh sb="1" eb="3">
      <t>ネンメ</t>
    </rPh>
    <phoneticPr fontId="2"/>
  </si>
  <si>
    <t>7年目</t>
    <rPh sb="1" eb="3">
      <t>ネンメ</t>
    </rPh>
    <phoneticPr fontId="2"/>
  </si>
  <si>
    <t>8年目</t>
    <rPh sb="1" eb="3">
      <t>ネンメ</t>
    </rPh>
    <phoneticPr fontId="2"/>
  </si>
  <si>
    <t>9年目</t>
    <rPh sb="1" eb="3">
      <t>ネンメ</t>
    </rPh>
    <phoneticPr fontId="2"/>
  </si>
  <si>
    <t>10年目</t>
    <rPh sb="2" eb="4">
      <t>ネンメ</t>
    </rPh>
    <phoneticPr fontId="2"/>
  </si>
  <si>
    <t>11年目</t>
    <rPh sb="2" eb="4">
      <t>ネンメ</t>
    </rPh>
    <phoneticPr fontId="2"/>
  </si>
  <si>
    <t>12年目</t>
    <rPh sb="2" eb="4">
      <t>ネンメ</t>
    </rPh>
    <phoneticPr fontId="2"/>
  </si>
  <si>
    <t>13年目</t>
    <rPh sb="2" eb="4">
      <t>ネンメ</t>
    </rPh>
    <phoneticPr fontId="2"/>
  </si>
  <si>
    <t>①.年数</t>
    <rPh sb="2" eb="4">
      <t>ネンスウ</t>
    </rPh>
    <phoneticPr fontId="2"/>
  </si>
  <si>
    <t>③.実際の控除額</t>
    <rPh sb="2" eb="4">
      <t>ジッサイ</t>
    </rPh>
    <rPh sb="5" eb="7">
      <t>コウジョ</t>
    </rPh>
    <rPh sb="7" eb="8">
      <t>ガク</t>
    </rPh>
    <phoneticPr fontId="12"/>
  </si>
  <si>
    <t>④.最高控除額</t>
    <rPh sb="2" eb="4">
      <t>サイコウ</t>
    </rPh>
    <rPh sb="4" eb="6">
      <t>コウジョ</t>
    </rPh>
    <rPh sb="6" eb="7">
      <t>ガク</t>
    </rPh>
    <phoneticPr fontId="3"/>
  </si>
  <si>
    <t>⑤.控除率等</t>
    <rPh sb="2" eb="4">
      <t>コウジョ</t>
    </rPh>
    <rPh sb="4" eb="5">
      <t>リツ</t>
    </rPh>
    <rPh sb="5" eb="6">
      <t>トウ</t>
    </rPh>
    <phoneticPr fontId="3"/>
  </si>
  <si>
    <t>②×1%　　　　　　　　　　　　　　　　or　　　　　　　　　　　　　　　　　　　所得税×1%　　　　　　　　　　　　　のいずれか小さい方</t>
    <rPh sb="41" eb="44">
      <t>ショトクゼイ</t>
    </rPh>
    <rPh sb="65" eb="66">
      <t>チイ</t>
    </rPh>
    <rPh sb="68" eb="69">
      <t>ホウ</t>
    </rPh>
    <phoneticPr fontId="2"/>
  </si>
  <si>
    <t>建物購入価格</t>
    <rPh sb="0" eb="2">
      <t>タテモノ</t>
    </rPh>
    <rPh sb="2" eb="4">
      <t>コウニュウ</t>
    </rPh>
    <rPh sb="4" eb="6">
      <t>カカク</t>
    </rPh>
    <phoneticPr fontId="2"/>
  </si>
  <si>
    <t>②.年末ローン残高</t>
    <phoneticPr fontId="2"/>
  </si>
  <si>
    <t>元金残高</t>
    <rPh sb="0" eb="2">
      <t>ガンキン</t>
    </rPh>
    <rPh sb="2" eb="4">
      <t>ザンダカ</t>
    </rPh>
    <phoneticPr fontId="3"/>
  </si>
  <si>
    <t>支払い残高</t>
    <rPh sb="0" eb="2">
      <t>シハラ</t>
    </rPh>
    <rPh sb="3" eb="5">
      <t>ザンダカ</t>
    </rPh>
    <phoneticPr fontId="3"/>
  </si>
  <si>
    <t>※不動産契約書に記載のもの。購入前の方は依頼先の不動産会社にお尋ねください。未記入でもある程度は算出可。</t>
    <rPh sb="1" eb="4">
      <t>フドウサン</t>
    </rPh>
    <rPh sb="4" eb="7">
      <t>ケイヤクショ</t>
    </rPh>
    <rPh sb="8" eb="10">
      <t>キサイ</t>
    </rPh>
    <rPh sb="14" eb="16">
      <t>コウニュウ</t>
    </rPh>
    <rPh sb="16" eb="17">
      <t>マエ</t>
    </rPh>
    <rPh sb="18" eb="19">
      <t>カタ</t>
    </rPh>
    <rPh sb="38" eb="41">
      <t>ミキニュウ</t>
    </rPh>
    <rPh sb="45" eb="47">
      <t>テイド</t>
    </rPh>
    <rPh sb="48" eb="50">
      <t>サンシュツ</t>
    </rPh>
    <rPh sb="50" eb="51">
      <t>カ</t>
    </rPh>
    <phoneticPr fontId="2"/>
  </si>
  <si>
    <t>※135,000円（上限）以上の場合は135,000円</t>
    <rPh sb="8" eb="9">
      <t>エン</t>
    </rPh>
    <rPh sb="10" eb="12">
      <t>ジョウゲン</t>
    </rPh>
    <rPh sb="13" eb="15">
      <t>イジョウ</t>
    </rPh>
    <rPh sb="16" eb="18">
      <t>バアイ</t>
    </rPh>
    <rPh sb="26" eb="27">
      <t>エン</t>
    </rPh>
    <phoneticPr fontId="2"/>
  </si>
  <si>
    <t>※4,000万円（上限）以上の場合は4,000万円</t>
    <rPh sb="6" eb="8">
      <t>マンエン</t>
    </rPh>
    <rPh sb="9" eb="11">
      <t>ジョウゲン</t>
    </rPh>
    <rPh sb="12" eb="14">
      <t>イジョウ</t>
    </rPh>
    <rPh sb="15" eb="17">
      <t>バアイ</t>
    </rPh>
    <rPh sb="23" eb="25">
      <t>マンエン</t>
    </rPh>
    <phoneticPr fontId="2"/>
  </si>
  <si>
    <t>※円単位</t>
    <rPh sb="1" eb="2">
      <t>エン</t>
    </rPh>
    <rPh sb="2" eb="4">
      <t>タンイ</t>
    </rPh>
    <phoneticPr fontId="2"/>
  </si>
  <si>
    <t>※万円単位</t>
    <rPh sb="1" eb="2">
      <t>マン</t>
    </rPh>
    <rPh sb="2" eb="3">
      <t>エン</t>
    </rPh>
    <rPh sb="3" eb="5">
      <t>タンイ</t>
    </rPh>
    <phoneticPr fontId="2"/>
  </si>
  <si>
    <t>②×1%　　　　　　　　　　　　　　　　or　　　　　　　　　　　　建物購入価格×2%÷3　　　　　　　　　　　　　のいずれか小さい方</t>
    <rPh sb="34" eb="36">
      <t>タテモノ</t>
    </rPh>
    <rPh sb="36" eb="38">
      <t>コウニュウ</t>
    </rPh>
    <rPh sb="38" eb="40">
      <t>カカク</t>
    </rPh>
    <phoneticPr fontId="2"/>
  </si>
  <si>
    <t>合計</t>
    <rPh sb="0" eb="2">
      <t>ゴウケイ</t>
    </rPh>
    <phoneticPr fontId="2"/>
  </si>
  <si>
    <t>２．住宅ローン控除額算出（概算）　※増税後バージョン（中古住宅）</t>
    <rPh sb="2" eb="4">
      <t>ジュウタク</t>
    </rPh>
    <rPh sb="7" eb="9">
      <t>コウジョ</t>
    </rPh>
    <rPh sb="9" eb="10">
      <t>ガク</t>
    </rPh>
    <rPh sb="10" eb="12">
      <t>サンシュツ</t>
    </rPh>
    <rPh sb="13" eb="15">
      <t>ガイサン</t>
    </rPh>
    <rPh sb="18" eb="20">
      <t>ゾウゼイ</t>
    </rPh>
    <rPh sb="20" eb="21">
      <t>ゴ</t>
    </rPh>
    <rPh sb="27" eb="29">
      <t>チュウコ</t>
    </rPh>
    <rPh sb="29" eb="31">
      <t>ジュウタク</t>
    </rPh>
    <phoneticPr fontId="2"/>
  </si>
  <si>
    <t>２．住宅ローン控除額算出（概算）　※増税後バージョン（新築一般住宅・増改築・リフォーム）</t>
    <rPh sb="2" eb="4">
      <t>ジュウタク</t>
    </rPh>
    <rPh sb="7" eb="9">
      <t>コウジョ</t>
    </rPh>
    <rPh sb="9" eb="10">
      <t>ガク</t>
    </rPh>
    <rPh sb="10" eb="12">
      <t>サンシュツ</t>
    </rPh>
    <rPh sb="13" eb="15">
      <t>ガイサン</t>
    </rPh>
    <rPh sb="18" eb="20">
      <t>ゾウゼイ</t>
    </rPh>
    <rPh sb="20" eb="21">
      <t>ゴ</t>
    </rPh>
    <rPh sb="27" eb="29">
      <t>シンチク</t>
    </rPh>
    <rPh sb="29" eb="31">
      <t>イッパン</t>
    </rPh>
    <rPh sb="31" eb="33">
      <t>ジュウタク</t>
    </rPh>
    <rPh sb="34" eb="37">
      <t>ゾウカイチク</t>
    </rPh>
    <phoneticPr fontId="2"/>
  </si>
  <si>
    <t>２．住宅ローン控除額算出（概算）　※増税後バージョン（新築認定住宅）</t>
    <rPh sb="2" eb="4">
      <t>ジュウタク</t>
    </rPh>
    <rPh sb="7" eb="9">
      <t>コウジョ</t>
    </rPh>
    <rPh sb="9" eb="10">
      <t>ガク</t>
    </rPh>
    <rPh sb="10" eb="12">
      <t>サンシュツ</t>
    </rPh>
    <rPh sb="13" eb="15">
      <t>ガイサン</t>
    </rPh>
    <rPh sb="18" eb="20">
      <t>ゾウゼイ</t>
    </rPh>
    <rPh sb="20" eb="21">
      <t>ゴ</t>
    </rPh>
    <rPh sb="27" eb="29">
      <t>シンチク</t>
    </rPh>
    <rPh sb="29" eb="31">
      <t>ニンテイ</t>
    </rPh>
    <rPh sb="31" eb="33">
      <t>ジュウタク</t>
    </rPh>
    <phoneticPr fontId="2"/>
  </si>
  <si>
    <t>残債表①</t>
    <rPh sb="0" eb="2">
      <t>ザンサイ</t>
    </rPh>
    <rPh sb="2" eb="3">
      <t>ヒョウ</t>
    </rPh>
    <phoneticPr fontId="2"/>
  </si>
  <si>
    <t>残債表②</t>
    <rPh sb="0" eb="2">
      <t>ザンサイ</t>
    </rPh>
    <rPh sb="2" eb="3">
      <t>ヒョウ</t>
    </rPh>
    <phoneticPr fontId="2"/>
  </si>
  <si>
    <t>残債表③</t>
    <rPh sb="0" eb="2">
      <t>ザンサイ</t>
    </rPh>
    <rPh sb="2" eb="3">
      <t>ヒョウ</t>
    </rPh>
    <phoneticPr fontId="2"/>
  </si>
  <si>
    <t>※5,000万円（上限）以上の場合は5,000万円</t>
    <rPh sb="6" eb="8">
      <t>マンエン</t>
    </rPh>
    <rPh sb="9" eb="11">
      <t>ジョウゲン</t>
    </rPh>
    <rPh sb="12" eb="14">
      <t>イジョウ</t>
    </rPh>
    <rPh sb="15" eb="17">
      <t>バアイ</t>
    </rPh>
    <rPh sb="23" eb="25">
      <t>マンエン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</si>
</sst>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¥&quot;#,##0;&quot;¥&quot;\-#,##0"/>
    <numFmt numFmtId="6" formatCode="&quot;¥&quot;#,##0;[Red]&quot;¥&quot;\-#,##0"/>
    <numFmt numFmtId="176" formatCode="#,##0&quot;万&quot;"/>
    <numFmt numFmtId="177" formatCode="#&quot;年&quot;"/>
    <numFmt numFmtId="178" formatCode="0.000%"/>
    <numFmt numFmtId="179" formatCode="#,##0&quot;万円&quot;"/>
    <numFmt numFmtId="180" formatCode="#,##0&quot;円&quot;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color theme="0"/>
      <name val="游ゴシック"/>
      <family val="3"/>
      <charset val="128"/>
      <scheme val="minor"/>
    </font>
    <font>
      <b/>
      <sz val="10"/>
      <color rgb="FF00206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ＭＳ Ｐ明朝"/>
      <family val="1"/>
      <charset val="128"/>
    </font>
    <font>
      <sz val="9"/>
      <color rgb="FFFF000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-0.49998474074526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96">
    <xf numFmtId="0" fontId="0" fillId="0" borderId="0" xfId="0">
      <alignment vertical="center"/>
    </xf>
    <xf numFmtId="0" fontId="4" fillId="0" borderId="0" xfId="1" applyFont="1" applyProtection="1">
      <protection hidden="1"/>
    </xf>
    <xf numFmtId="6" fontId="4" fillId="0" borderId="0" xfId="1" applyNumberFormat="1" applyFo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 applyAlignment="1" applyProtection="1">
      <alignment horizontal="left"/>
      <protection hidden="1"/>
    </xf>
    <xf numFmtId="0" fontId="6" fillId="0" borderId="0" xfId="0" applyFont="1">
      <alignment vertical="center"/>
    </xf>
    <xf numFmtId="0" fontId="7" fillId="0" borderId="0" xfId="1" applyFont="1" applyAlignment="1" applyProtection="1">
      <alignment horizontal="left"/>
      <protection hidden="1"/>
    </xf>
    <xf numFmtId="0" fontId="5" fillId="0" borderId="3" xfId="1" applyFont="1" applyBorder="1" applyAlignment="1" applyProtection="1">
      <alignment horizontal="center"/>
      <protection hidden="1"/>
    </xf>
    <xf numFmtId="0" fontId="5" fillId="0" borderId="4" xfId="1" quotePrefix="1" applyFont="1" applyBorder="1" applyAlignment="1" applyProtection="1">
      <alignment horizontal="center" wrapText="1"/>
      <protection hidden="1"/>
    </xf>
    <xf numFmtId="0" fontId="5" fillId="0" borderId="5" xfId="1" applyFont="1" applyBorder="1" applyAlignment="1" applyProtection="1">
      <alignment horizontal="center"/>
      <protection hidden="1"/>
    </xf>
    <xf numFmtId="0" fontId="5" fillId="0" borderId="0" xfId="1" applyFont="1" applyAlignment="1" applyProtection="1">
      <alignment wrapText="1"/>
      <protection hidden="1"/>
    </xf>
    <xf numFmtId="176" fontId="5" fillId="0" borderId="6" xfId="1" applyNumberFormat="1" applyFont="1" applyBorder="1" applyAlignment="1" applyProtection="1">
      <alignment horizontal="center"/>
      <protection hidden="1"/>
    </xf>
    <xf numFmtId="177" fontId="5" fillId="0" borderId="7" xfId="1" applyNumberFormat="1" applyFont="1" applyBorder="1" applyAlignment="1" applyProtection="1">
      <alignment horizontal="center"/>
      <protection hidden="1"/>
    </xf>
    <xf numFmtId="178" fontId="5" fillId="0" borderId="8" xfId="1" applyNumberFormat="1" applyFont="1" applyBorder="1" applyAlignment="1" applyProtection="1">
      <alignment horizontal="center"/>
      <protection hidden="1"/>
    </xf>
    <xf numFmtId="10" fontId="5" fillId="0" borderId="0" xfId="1" applyNumberFormat="1" applyFont="1" applyAlignment="1" applyProtection="1">
      <alignment horizontal="center"/>
      <protection hidden="1"/>
    </xf>
    <xf numFmtId="10" fontId="4" fillId="0" borderId="0" xfId="1" applyNumberFormat="1" applyFont="1" applyAlignment="1" applyProtection="1">
      <alignment horizontal="center"/>
      <protection hidden="1"/>
    </xf>
    <xf numFmtId="0" fontId="4" fillId="0" borderId="1" xfId="1" applyFont="1" applyBorder="1" applyProtection="1">
      <protection hidden="1"/>
    </xf>
    <xf numFmtId="0" fontId="4" fillId="0" borderId="0" xfId="1" applyFont="1" applyAlignment="1" applyProtection="1">
      <alignment horizontal="center"/>
      <protection hidden="1"/>
    </xf>
    <xf numFmtId="6" fontId="4" fillId="0" borderId="1" xfId="1" applyNumberFormat="1" applyFont="1" applyBorder="1" applyProtection="1">
      <protection hidden="1"/>
    </xf>
    <xf numFmtId="0" fontId="4" fillId="0" borderId="2" xfId="1" applyFont="1" applyBorder="1" applyProtection="1">
      <protection hidden="1"/>
    </xf>
    <xf numFmtId="6" fontId="4" fillId="0" borderId="2" xfId="1" applyNumberFormat="1" applyFont="1" applyBorder="1" applyProtection="1">
      <protection hidden="1"/>
    </xf>
    <xf numFmtId="0" fontId="4" fillId="0" borderId="11" xfId="1" applyFont="1" applyBorder="1" applyProtection="1">
      <protection hidden="1"/>
    </xf>
    <xf numFmtId="5" fontId="4" fillId="0" borderId="11" xfId="1" applyNumberFormat="1" applyFont="1" applyBorder="1" applyProtection="1">
      <protection hidden="1"/>
    </xf>
    <xf numFmtId="6" fontId="4" fillId="0" borderId="11" xfId="1" applyNumberFormat="1" applyFont="1" applyBorder="1" applyAlignment="1" applyProtection="1">
      <alignment horizontal="right"/>
      <protection hidden="1"/>
    </xf>
    <xf numFmtId="0" fontId="5" fillId="2" borderId="10" xfId="1" applyFont="1" applyFill="1" applyBorder="1" applyAlignment="1" applyProtection="1">
      <alignment horizontal="center"/>
      <protection hidden="1"/>
    </xf>
    <xf numFmtId="0" fontId="5" fillId="3" borderId="10" xfId="1" applyFont="1" applyFill="1" applyBorder="1" applyAlignment="1" applyProtection="1">
      <alignment horizontal="center"/>
      <protection hidden="1"/>
    </xf>
    <xf numFmtId="177" fontId="5" fillId="3" borderId="7" xfId="1" applyNumberFormat="1" applyFont="1" applyFill="1" applyBorder="1" applyAlignment="1" applyProtection="1">
      <alignment horizontal="center"/>
      <protection hidden="1"/>
    </xf>
    <xf numFmtId="179" fontId="5" fillId="3" borderId="6" xfId="1" applyNumberFormat="1" applyFont="1" applyFill="1" applyBorder="1" applyAlignment="1" applyProtection="1">
      <alignment horizontal="center"/>
      <protection hidden="1"/>
    </xf>
    <xf numFmtId="0" fontId="7" fillId="0" borderId="0" xfId="0" applyFont="1">
      <alignment vertical="center"/>
    </xf>
    <xf numFmtId="0" fontId="9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5" fillId="0" borderId="4" xfId="1" applyFont="1" applyBorder="1" applyAlignment="1" applyProtection="1">
      <alignment horizontal="center"/>
      <protection hidden="1"/>
    </xf>
    <xf numFmtId="178" fontId="5" fillId="3" borderId="7" xfId="1" applyNumberFormat="1" applyFont="1" applyFill="1" applyBorder="1" applyAlignment="1" applyProtection="1">
      <alignment horizontal="center"/>
      <protection hidden="1"/>
    </xf>
    <xf numFmtId="0" fontId="5" fillId="0" borderId="14" xfId="1" applyFont="1" applyBorder="1" applyAlignment="1" applyProtection="1">
      <alignment horizontal="center"/>
      <protection hidden="1"/>
    </xf>
    <xf numFmtId="0" fontId="5" fillId="0" borderId="15" xfId="1" applyFont="1" applyBorder="1" applyAlignment="1" applyProtection="1">
      <alignment horizontal="center"/>
      <protection hidden="1"/>
    </xf>
    <xf numFmtId="180" fontId="5" fillId="3" borderId="7" xfId="1" applyNumberFormat="1" applyFont="1" applyFill="1" applyBorder="1" applyAlignment="1" applyProtection="1">
      <alignment horizontal="right"/>
      <protection hidden="1"/>
    </xf>
    <xf numFmtId="180" fontId="5" fillId="3" borderId="8" xfId="1" applyNumberFormat="1" applyFont="1" applyFill="1" applyBorder="1" applyAlignment="1" applyProtection="1">
      <alignment horizontal="right"/>
      <protection hidden="1"/>
    </xf>
    <xf numFmtId="0" fontId="11" fillId="0" borderId="0" xfId="0" applyFont="1">
      <alignment vertical="center"/>
    </xf>
    <xf numFmtId="0" fontId="7" fillId="0" borderId="0" xfId="0" applyFont="1" applyBorder="1">
      <alignment vertical="center"/>
    </xf>
    <xf numFmtId="0" fontId="10" fillId="0" borderId="23" xfId="0" applyFont="1" applyBorder="1" applyAlignment="1">
      <alignment horizontal="right" vertical="center"/>
    </xf>
    <xf numFmtId="0" fontId="7" fillId="0" borderId="24" xfId="0" applyFont="1" applyBorder="1">
      <alignment vertical="center"/>
    </xf>
    <xf numFmtId="0" fontId="10" fillId="0" borderId="18" xfId="0" applyFont="1" applyBorder="1">
      <alignment vertical="center"/>
    </xf>
    <xf numFmtId="0" fontId="5" fillId="0" borderId="21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 applyFill="1">
      <alignment vertical="center"/>
    </xf>
    <xf numFmtId="0" fontId="6" fillId="0" borderId="19" xfId="0" applyFont="1" applyBorder="1">
      <alignment vertical="center"/>
    </xf>
    <xf numFmtId="0" fontId="6" fillId="0" borderId="20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22" xfId="0" applyFont="1" applyBorder="1">
      <alignment vertical="center"/>
    </xf>
    <xf numFmtId="180" fontId="8" fillId="0" borderId="24" xfId="0" applyNumberFormat="1" applyFont="1" applyBorder="1">
      <alignment vertical="center"/>
    </xf>
    <xf numFmtId="0" fontId="6" fillId="0" borderId="24" xfId="0" applyFont="1" applyBorder="1">
      <alignment vertical="center"/>
    </xf>
    <xf numFmtId="0" fontId="6" fillId="0" borderId="25" xfId="0" applyFont="1" applyBorder="1">
      <alignment vertical="center"/>
    </xf>
    <xf numFmtId="0" fontId="8" fillId="0" borderId="22" xfId="0" applyFont="1" applyBorder="1">
      <alignment vertical="center"/>
    </xf>
    <xf numFmtId="0" fontId="6" fillId="0" borderId="23" xfId="0" applyFont="1" applyBorder="1">
      <alignment vertical="center"/>
    </xf>
    <xf numFmtId="180" fontId="11" fillId="5" borderId="12" xfId="0" applyNumberFormat="1" applyFont="1" applyFill="1" applyBorder="1">
      <alignment vertical="center"/>
    </xf>
    <xf numFmtId="0" fontId="5" fillId="0" borderId="0" xfId="1" applyFont="1" applyFill="1" applyBorder="1" applyAlignment="1" applyProtection="1">
      <alignment horizontal="center"/>
      <protection hidden="1"/>
    </xf>
    <xf numFmtId="180" fontId="5" fillId="0" borderId="0" xfId="1" applyNumberFormat="1" applyFont="1" applyFill="1" applyBorder="1" applyAlignment="1" applyProtection="1">
      <alignment horizontal="right"/>
      <protection hidden="1"/>
    </xf>
    <xf numFmtId="0" fontId="5" fillId="0" borderId="13" xfId="1" applyFont="1" applyBorder="1" applyAlignment="1" applyProtection="1">
      <alignment horizontal="center"/>
      <protection hidden="1"/>
    </xf>
    <xf numFmtId="180" fontId="5" fillId="3" borderId="27" xfId="1" applyNumberFormat="1" applyFont="1" applyFill="1" applyBorder="1" applyAlignment="1" applyProtection="1">
      <alignment horizontal="right"/>
      <protection hidden="1"/>
    </xf>
    <xf numFmtId="0" fontId="9" fillId="4" borderId="0" xfId="0" applyFont="1" applyFill="1" applyAlignment="1">
      <alignment horizontal="left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4" fillId="0" borderId="9" xfId="1" applyFont="1" applyBorder="1" applyAlignment="1" applyProtection="1">
      <alignment horizontal="center"/>
      <protection hidden="1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4" fillId="0" borderId="0" xfId="0" applyFont="1">
      <alignment vertical="center"/>
    </xf>
    <xf numFmtId="0" fontId="13" fillId="0" borderId="26" xfId="0" applyFont="1" applyBorder="1" applyAlignment="1">
      <alignment horizontal="right" vertical="center"/>
    </xf>
    <xf numFmtId="0" fontId="13" fillId="0" borderId="24" xfId="0" applyFont="1" applyBorder="1">
      <alignment vertical="center"/>
    </xf>
    <xf numFmtId="0" fontId="9" fillId="6" borderId="0" xfId="0" applyFont="1" applyFill="1" applyAlignment="1">
      <alignment horizontal="left" vertical="center"/>
    </xf>
    <xf numFmtId="0" fontId="4" fillId="0" borderId="28" xfId="0" applyFont="1" applyBorder="1" applyAlignment="1" applyProtection="1">
      <alignment horizontal="center"/>
      <protection hidden="1"/>
    </xf>
    <xf numFmtId="0" fontId="9" fillId="7" borderId="28" xfId="0" applyFont="1" applyFill="1" applyBorder="1" applyAlignment="1" applyProtection="1">
      <alignment horizontal="center"/>
      <protection hidden="1"/>
    </xf>
    <xf numFmtId="0" fontId="15" fillId="0" borderId="33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180" fontId="4" fillId="0" borderId="30" xfId="0" applyNumberFormat="1" applyFont="1" applyBorder="1" applyAlignment="1" applyProtection="1">
      <alignment horizontal="center"/>
      <protection hidden="1"/>
    </xf>
    <xf numFmtId="180" fontId="9" fillId="7" borderId="30" xfId="0" applyNumberFormat="1" applyFont="1" applyFill="1" applyBorder="1" applyAlignment="1" applyProtection="1">
      <alignment horizontal="center"/>
      <protection hidden="1"/>
    </xf>
    <xf numFmtId="180" fontId="4" fillId="0" borderId="31" xfId="0" applyNumberFormat="1" applyFont="1" applyBorder="1" applyAlignment="1" applyProtection="1">
      <alignment horizontal="center"/>
      <protection hidden="1"/>
    </xf>
    <xf numFmtId="180" fontId="9" fillId="7" borderId="31" xfId="0" applyNumberFormat="1" applyFont="1" applyFill="1" applyBorder="1" applyAlignment="1" applyProtection="1">
      <alignment horizontal="center"/>
      <protection hidden="1"/>
    </xf>
    <xf numFmtId="180" fontId="4" fillId="0" borderId="32" xfId="0" applyNumberFormat="1" applyFont="1" applyBorder="1" applyAlignment="1" applyProtection="1">
      <alignment horizontal="center"/>
      <protection hidden="1"/>
    </xf>
    <xf numFmtId="180" fontId="13" fillId="0" borderId="0" xfId="1" applyNumberFormat="1" applyFont="1" applyFill="1" applyBorder="1" applyAlignment="1" applyProtection="1">
      <alignment horizontal="left"/>
      <protection hidden="1"/>
    </xf>
    <xf numFmtId="179" fontId="5" fillId="3" borderId="27" xfId="1" applyNumberFormat="1" applyFont="1" applyFill="1" applyBorder="1" applyAlignment="1" applyProtection="1">
      <alignment horizontal="right"/>
      <protection hidden="1"/>
    </xf>
    <xf numFmtId="0" fontId="6" fillId="0" borderId="29" xfId="0" applyFont="1" applyBorder="1" applyAlignment="1">
      <alignment horizontal="right" vertical="center"/>
    </xf>
    <xf numFmtId="180" fontId="9" fillId="7" borderId="36" xfId="0" applyNumberFormat="1" applyFont="1" applyFill="1" applyBorder="1" applyAlignment="1" applyProtection="1">
      <alignment horizontal="center"/>
      <protection hidden="1"/>
    </xf>
    <xf numFmtId="180" fontId="8" fillId="5" borderId="12" xfId="0" applyNumberFormat="1" applyFont="1" applyFill="1" applyBorder="1" applyAlignment="1">
      <alignment horizontal="center" vertical="center"/>
    </xf>
    <xf numFmtId="0" fontId="9" fillId="8" borderId="0" xfId="0" applyFont="1" applyFill="1" applyAlignment="1">
      <alignment horizontal="left" vertical="center"/>
    </xf>
    <xf numFmtId="180" fontId="5" fillId="0" borderId="8" xfId="1" applyNumberFormat="1" applyFont="1" applyFill="1" applyBorder="1" applyAlignment="1" applyProtection="1">
      <alignment horizontal="right"/>
      <protection hidden="1"/>
    </xf>
    <xf numFmtId="0" fontId="13" fillId="0" borderId="29" xfId="0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13" fillId="0" borderId="22" xfId="0" applyFont="1" applyBorder="1" applyAlignment="1">
      <alignment horizontal="right" vertical="center"/>
    </xf>
    <xf numFmtId="0" fontId="9" fillId="9" borderId="0" xfId="0" applyFont="1" applyFill="1" applyAlignment="1">
      <alignment horizontal="left" vertical="center"/>
    </xf>
  </cellXfs>
  <cellStyles count="2">
    <cellStyle name="標準" xfId="0" builtinId="0"/>
    <cellStyle name="標準_残債表（原本）" xfId="1" xr:uid="{8D95C92C-F618-4D4A-B733-FE31E896679F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47D45-42A8-4CF6-BEF3-94D036CBBD90}">
  <dimension ref="A1"/>
  <sheetViews>
    <sheetView workbookViewId="0">
      <selection activeCell="E10" sqref="E10"/>
    </sheetView>
  </sheetViews>
  <sheetFormatPr defaultRowHeight="18.75" x14ac:dyDescent="0.4"/>
  <sheetData/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36337-9E78-4F53-92F7-7758BEAD356D}">
  <sheetPr>
    <tabColor rgb="FFFF0000"/>
  </sheetPr>
  <dimension ref="A1:E46"/>
  <sheetViews>
    <sheetView tabSelected="1" workbookViewId="0">
      <selection activeCell="A25" sqref="A25"/>
    </sheetView>
  </sheetViews>
  <sheetFormatPr defaultColWidth="16" defaultRowHeight="17.25" customHeight="1" x14ac:dyDescent="0.4"/>
  <cols>
    <col min="1" max="16384" width="16" style="5"/>
  </cols>
  <sheetData>
    <row r="1" spans="1:5" ht="17.25" customHeight="1" x14ac:dyDescent="0.4">
      <c r="A1" s="37" t="s">
        <v>53</v>
      </c>
    </row>
    <row r="3" spans="1:5" ht="17.25" customHeight="1" x14ac:dyDescent="0.4">
      <c r="A3" s="60" t="s">
        <v>54</v>
      </c>
      <c r="B3" s="60"/>
      <c r="C3" s="60"/>
      <c r="D3" s="60"/>
      <c r="E3" s="60"/>
    </row>
    <row r="4" spans="1:5" s="45" customFormat="1" ht="17.25" customHeight="1" thickBot="1" x14ac:dyDescent="0.45">
      <c r="A4" s="30" t="s">
        <v>59</v>
      </c>
      <c r="B4" s="29"/>
      <c r="C4" s="29"/>
      <c r="D4" s="29"/>
      <c r="E4" s="29"/>
    </row>
    <row r="5" spans="1:5" ht="17.25" customHeight="1" thickBot="1" x14ac:dyDescent="0.45">
      <c r="D5" s="61" t="s">
        <v>49</v>
      </c>
      <c r="E5" s="62"/>
    </row>
    <row r="6" spans="1:5" ht="17.25" customHeight="1" x14ac:dyDescent="0.35">
      <c r="A6" s="7" t="s">
        <v>40</v>
      </c>
      <c r="B6" s="8" t="s">
        <v>41</v>
      </c>
      <c r="C6" s="31" t="s">
        <v>42</v>
      </c>
      <c r="D6" s="33" t="s">
        <v>56</v>
      </c>
      <c r="E6" s="34" t="s">
        <v>57</v>
      </c>
    </row>
    <row r="7" spans="1:5" ht="17.25" customHeight="1" thickBot="1" x14ac:dyDescent="0.4">
      <c r="A7" s="27">
        <v>5000</v>
      </c>
      <c r="B7" s="26">
        <v>35</v>
      </c>
      <c r="C7" s="32">
        <v>5.2500000000000003E-3</v>
      </c>
      <c r="D7" s="35">
        <v>150000</v>
      </c>
      <c r="E7" s="91">
        <f>D7</f>
        <v>150000</v>
      </c>
    </row>
    <row r="8" spans="1:5" ht="17.25" customHeight="1" x14ac:dyDescent="0.4">
      <c r="A8" s="64" t="s">
        <v>44</v>
      </c>
      <c r="B8" s="64" t="s">
        <v>45</v>
      </c>
      <c r="C8" s="64" t="s">
        <v>46</v>
      </c>
      <c r="D8" s="92" t="s">
        <v>48</v>
      </c>
      <c r="E8" s="67" t="s">
        <v>48</v>
      </c>
    </row>
    <row r="9" spans="1:5" ht="17.25" customHeight="1" x14ac:dyDescent="0.4">
      <c r="A9" s="64"/>
      <c r="B9" s="64"/>
      <c r="C9" s="64"/>
      <c r="D9" s="93"/>
      <c r="E9" s="94"/>
    </row>
    <row r="10" spans="1:5" ht="17.25" customHeight="1" x14ac:dyDescent="0.4">
      <c r="A10" s="28"/>
      <c r="B10" s="28"/>
      <c r="C10" s="28"/>
      <c r="D10" s="28"/>
      <c r="E10" s="28"/>
    </row>
    <row r="11" spans="1:5" ht="17.25" customHeight="1" thickBot="1" x14ac:dyDescent="0.45">
      <c r="A11" s="41" t="s">
        <v>50</v>
      </c>
      <c r="B11" s="46"/>
      <c r="C11" s="46"/>
      <c r="D11" s="46"/>
      <c r="E11" s="47"/>
    </row>
    <row r="12" spans="1:5" ht="17.25" customHeight="1" thickBot="1" x14ac:dyDescent="0.45">
      <c r="A12" s="42" t="s">
        <v>47</v>
      </c>
      <c r="B12" s="55">
        <f>残債表①!D8</f>
        <v>130345.85828282918</v>
      </c>
      <c r="C12" s="38"/>
      <c r="D12" s="48"/>
      <c r="E12" s="49"/>
    </row>
    <row r="13" spans="1:5" ht="17.25" customHeight="1" x14ac:dyDescent="0.4">
      <c r="A13" s="39"/>
      <c r="B13" s="50"/>
      <c r="C13" s="40"/>
      <c r="D13" s="51"/>
      <c r="E13" s="52"/>
    </row>
    <row r="14" spans="1:5" ht="17.25" customHeight="1" thickBot="1" x14ac:dyDescent="0.45">
      <c r="A14" s="41" t="s">
        <v>51</v>
      </c>
      <c r="B14" s="46"/>
      <c r="C14" s="46"/>
      <c r="D14" s="46"/>
      <c r="E14" s="47"/>
    </row>
    <row r="15" spans="1:5" ht="17.25" customHeight="1" thickBot="1" x14ac:dyDescent="0.45">
      <c r="A15" s="42" t="s">
        <v>47</v>
      </c>
      <c r="B15" s="55">
        <f>(B12*12-(D7*2))/12</f>
        <v>105345.85828282918</v>
      </c>
      <c r="C15" s="43" t="s">
        <v>52</v>
      </c>
      <c r="D15" s="55">
        <f>D7</f>
        <v>150000</v>
      </c>
      <c r="E15" s="53" t="s">
        <v>55</v>
      </c>
    </row>
    <row r="16" spans="1:5" ht="17.25" customHeight="1" x14ac:dyDescent="0.4">
      <c r="A16" s="54"/>
      <c r="B16" s="51"/>
      <c r="C16" s="68" t="s">
        <v>58</v>
      </c>
      <c r="D16" s="51"/>
      <c r="E16" s="52"/>
    </row>
    <row r="18" spans="1:5" ht="17.25" customHeight="1" x14ac:dyDescent="0.4">
      <c r="A18" s="69" t="s">
        <v>95</v>
      </c>
      <c r="B18" s="69"/>
      <c r="C18" s="69"/>
      <c r="D18" s="69"/>
      <c r="E18" s="69"/>
    </row>
    <row r="19" spans="1:5" ht="17.25" customHeight="1" x14ac:dyDescent="0.4">
      <c r="A19" s="44" t="s">
        <v>59</v>
      </c>
    </row>
    <row r="20" spans="1:5" ht="17.25" customHeight="1" x14ac:dyDescent="0.4">
      <c r="A20" s="28" t="s">
        <v>60</v>
      </c>
    </row>
    <row r="21" spans="1:5" ht="17.25" customHeight="1" x14ac:dyDescent="0.4">
      <c r="A21" s="28" t="s">
        <v>61</v>
      </c>
    </row>
    <row r="22" spans="1:5" ht="17.25" customHeight="1" thickBot="1" x14ac:dyDescent="0.45"/>
    <row r="23" spans="1:5" ht="17.25" customHeight="1" x14ac:dyDescent="0.35">
      <c r="A23" s="58" t="s">
        <v>62</v>
      </c>
      <c r="B23" s="56"/>
      <c r="C23" s="9" t="s">
        <v>63</v>
      </c>
      <c r="E23" s="56"/>
    </row>
    <row r="24" spans="1:5" ht="17.25" customHeight="1" thickBot="1" x14ac:dyDescent="0.4">
      <c r="A24" s="59">
        <v>300000</v>
      </c>
      <c r="B24" s="85" t="s">
        <v>90</v>
      </c>
      <c r="C24" s="36">
        <v>135000</v>
      </c>
      <c r="D24" s="85" t="s">
        <v>90</v>
      </c>
      <c r="E24" s="57"/>
    </row>
    <row r="25" spans="1:5" ht="17.25" customHeight="1" x14ac:dyDescent="0.4">
      <c r="A25" s="64" t="s">
        <v>64</v>
      </c>
      <c r="B25" s="65"/>
      <c r="C25" s="64" t="s">
        <v>88</v>
      </c>
      <c r="D25" s="66"/>
      <c r="E25" s="65"/>
    </row>
    <row r="26" spans="1:5" ht="17.25" customHeight="1" thickBot="1" x14ac:dyDescent="0.45">
      <c r="A26" s="66"/>
      <c r="B26" s="66"/>
      <c r="C26" s="66"/>
      <c r="D26" s="66"/>
      <c r="E26" s="65"/>
    </row>
    <row r="27" spans="1:5" ht="17.25" customHeight="1" x14ac:dyDescent="0.35">
      <c r="A27" s="58" t="s">
        <v>83</v>
      </c>
    </row>
    <row r="28" spans="1:5" ht="17.25" customHeight="1" thickBot="1" x14ac:dyDescent="0.4">
      <c r="A28" s="86">
        <v>2500</v>
      </c>
      <c r="B28" s="85" t="s">
        <v>91</v>
      </c>
    </row>
    <row r="29" spans="1:5" ht="17.25" customHeight="1" x14ac:dyDescent="0.4">
      <c r="A29" s="64" t="s">
        <v>89</v>
      </c>
    </row>
    <row r="30" spans="1:5" ht="17.25" customHeight="1" x14ac:dyDescent="0.4">
      <c r="A30" s="64" t="s">
        <v>87</v>
      </c>
    </row>
    <row r="31" spans="1:5" ht="17.25" customHeight="1" thickBot="1" x14ac:dyDescent="0.45">
      <c r="A31" s="64"/>
    </row>
    <row r="32" spans="1:5" ht="17.25" customHeight="1" thickBot="1" x14ac:dyDescent="0.4">
      <c r="A32" s="70" t="s">
        <v>78</v>
      </c>
      <c r="B32" s="70" t="s">
        <v>84</v>
      </c>
      <c r="C32" s="71" t="s">
        <v>79</v>
      </c>
      <c r="D32" s="70" t="s">
        <v>80</v>
      </c>
      <c r="E32" s="70" t="s">
        <v>81</v>
      </c>
    </row>
    <row r="33" spans="1:5" ht="17.25" customHeight="1" x14ac:dyDescent="0.35">
      <c r="A33" s="77" t="s">
        <v>65</v>
      </c>
      <c r="B33" s="80">
        <f>残債表①!F19</f>
        <v>48695213.032433666</v>
      </c>
      <c r="C33" s="81">
        <f>IF(D33&gt;$A$24+$C$24,$A$24+$C$24,D33)</f>
        <v>400000</v>
      </c>
      <c r="D33" s="80">
        <f>ROUNDDOWN(IF(B33&gt;40000000,400000,(B33*1%)),-2)</f>
        <v>400000</v>
      </c>
      <c r="E33" s="72" t="s">
        <v>82</v>
      </c>
    </row>
    <row r="34" spans="1:5" ht="17.25" customHeight="1" x14ac:dyDescent="0.35">
      <c r="A34" s="78" t="s">
        <v>66</v>
      </c>
      <c r="B34" s="82">
        <f>残債表①!F31</f>
        <v>47383559.426096916</v>
      </c>
      <c r="C34" s="83">
        <f t="shared" ref="C34:C45" si="0">IF(D34&gt;$A$24+$C$24,$A$24+$C$24,D34)</f>
        <v>400000</v>
      </c>
      <c r="D34" s="82">
        <f t="shared" ref="D34:D45" si="1">ROUNDDOWN(IF(B34&gt;40000000,400000,(B34*1%)),-2)</f>
        <v>400000</v>
      </c>
      <c r="E34" s="73"/>
    </row>
    <row r="35" spans="1:5" ht="17.25" customHeight="1" x14ac:dyDescent="0.35">
      <c r="A35" s="78" t="s">
        <v>67</v>
      </c>
      <c r="B35" s="82">
        <f>残債表①!F43</f>
        <v>46065003.044264629</v>
      </c>
      <c r="C35" s="83">
        <f t="shared" si="0"/>
        <v>400000</v>
      </c>
      <c r="D35" s="82">
        <f t="shared" si="1"/>
        <v>400000</v>
      </c>
      <c r="E35" s="73"/>
    </row>
    <row r="36" spans="1:5" ht="17.25" customHeight="1" x14ac:dyDescent="0.35">
      <c r="A36" s="78" t="s">
        <v>68</v>
      </c>
      <c r="B36" s="82">
        <f>残債表①!F55</f>
        <v>44739507.560036674</v>
      </c>
      <c r="C36" s="83">
        <f t="shared" si="0"/>
        <v>400000</v>
      </c>
      <c r="D36" s="82">
        <f t="shared" si="1"/>
        <v>400000</v>
      </c>
      <c r="E36" s="73"/>
    </row>
    <row r="37" spans="1:5" ht="17.25" customHeight="1" x14ac:dyDescent="0.35">
      <c r="A37" s="78" t="s">
        <v>69</v>
      </c>
      <c r="B37" s="82">
        <f>残債表①!F67</f>
        <v>43407036.455337144</v>
      </c>
      <c r="C37" s="83">
        <f t="shared" si="0"/>
        <v>400000</v>
      </c>
      <c r="D37" s="82">
        <f t="shared" si="1"/>
        <v>400000</v>
      </c>
      <c r="E37" s="73"/>
    </row>
    <row r="38" spans="1:5" ht="17.25" customHeight="1" x14ac:dyDescent="0.35">
      <c r="A38" s="78" t="s">
        <v>70</v>
      </c>
      <c r="B38" s="82">
        <f>残債表①!F79</f>
        <v>42067553.019908212</v>
      </c>
      <c r="C38" s="83">
        <f t="shared" si="0"/>
        <v>400000</v>
      </c>
      <c r="D38" s="82">
        <f t="shared" si="1"/>
        <v>400000</v>
      </c>
      <c r="E38" s="73"/>
    </row>
    <row r="39" spans="1:5" ht="17.25" customHeight="1" x14ac:dyDescent="0.35">
      <c r="A39" s="78" t="s">
        <v>71</v>
      </c>
      <c r="B39" s="82">
        <f>残債表①!F91</f>
        <v>40721020.350298785</v>
      </c>
      <c r="C39" s="83">
        <f t="shared" si="0"/>
        <v>400000</v>
      </c>
      <c r="D39" s="82">
        <f t="shared" si="1"/>
        <v>400000</v>
      </c>
      <c r="E39" s="73"/>
    </row>
    <row r="40" spans="1:5" ht="17.25" customHeight="1" x14ac:dyDescent="0.35">
      <c r="A40" s="78" t="s">
        <v>72</v>
      </c>
      <c r="B40" s="82">
        <f>残債表①!F103</f>
        <v>39367401.348847754</v>
      </c>
      <c r="C40" s="83">
        <f t="shared" si="0"/>
        <v>393600</v>
      </c>
      <c r="D40" s="82">
        <f t="shared" si="1"/>
        <v>393600</v>
      </c>
      <c r="E40" s="73"/>
    </row>
    <row r="41" spans="1:5" ht="17.25" customHeight="1" x14ac:dyDescent="0.35">
      <c r="A41" s="78" t="s">
        <v>73</v>
      </c>
      <c r="B41" s="82">
        <f>残債表①!F115</f>
        <v>38006658.722661979</v>
      </c>
      <c r="C41" s="83">
        <f t="shared" si="0"/>
        <v>380000</v>
      </c>
      <c r="D41" s="82">
        <f t="shared" si="1"/>
        <v>380000</v>
      </c>
      <c r="E41" s="73"/>
    </row>
    <row r="42" spans="1:5" ht="17.25" customHeight="1" x14ac:dyDescent="0.35">
      <c r="A42" s="78" t="s">
        <v>74</v>
      </c>
      <c r="B42" s="82">
        <f>残債表①!F127</f>
        <v>36638754.98258882</v>
      </c>
      <c r="C42" s="83">
        <f t="shared" si="0"/>
        <v>366300</v>
      </c>
      <c r="D42" s="82">
        <f t="shared" si="1"/>
        <v>366300</v>
      </c>
      <c r="E42" s="74"/>
    </row>
    <row r="43" spans="1:5" ht="17.25" customHeight="1" x14ac:dyDescent="0.35">
      <c r="A43" s="78" t="s">
        <v>75</v>
      </c>
      <c r="B43" s="82">
        <f>残債表①!F139</f>
        <v>35263652.442183301</v>
      </c>
      <c r="C43" s="83">
        <f>IF(D43&gt;$A$28*10000*0.02/3,$A$28*10000*0.02/3,D43)</f>
        <v>166600</v>
      </c>
      <c r="D43" s="82">
        <f>ROUNDDOWN(IF(B43*1%&lt;$A$28*10000*2%/3,B43*1%,$A$28*10000*2%/3),-2)</f>
        <v>166600</v>
      </c>
      <c r="E43" s="75" t="s">
        <v>92</v>
      </c>
    </row>
    <row r="44" spans="1:5" ht="17.25" customHeight="1" x14ac:dyDescent="0.35">
      <c r="A44" s="78" t="s">
        <v>76</v>
      </c>
      <c r="B44" s="82">
        <f>残債表①!F151</f>
        <v>33881313.21666982</v>
      </c>
      <c r="C44" s="83">
        <f t="shared" ref="C44:C45" si="2">IF(D44&gt;$A$28*10000*0.02/3,$A$28*10000*0.02/3,D44)</f>
        <v>166600</v>
      </c>
      <c r="D44" s="82">
        <f t="shared" ref="D44:D45" si="3">ROUNDDOWN(IF(B44*1%&lt;$A$28*10000*2%/3,B44*1%,$A$28*10000*2%/3),-2)</f>
        <v>166600</v>
      </c>
      <c r="E44" s="73"/>
    </row>
    <row r="45" spans="1:5" ht="17.25" customHeight="1" thickBot="1" x14ac:dyDescent="0.4">
      <c r="A45" s="79" t="s">
        <v>77</v>
      </c>
      <c r="B45" s="84">
        <f>残債表①!F163</f>
        <v>32491699.221898425</v>
      </c>
      <c r="C45" s="88">
        <f t="shared" si="2"/>
        <v>166600</v>
      </c>
      <c r="D45" s="84">
        <f t="shared" si="3"/>
        <v>166600</v>
      </c>
      <c r="E45" s="76"/>
    </row>
    <row r="46" spans="1:5" ht="17.25" customHeight="1" thickBot="1" x14ac:dyDescent="0.45">
      <c r="A46" s="87" t="s">
        <v>93</v>
      </c>
      <c r="B46" s="87"/>
      <c r="C46" s="89">
        <f>SUM(C33:C45)</f>
        <v>4439700</v>
      </c>
      <c r="E46" s="48"/>
    </row>
  </sheetData>
  <mergeCells count="7">
    <mergeCell ref="A46:B46"/>
    <mergeCell ref="A3:E3"/>
    <mergeCell ref="D5:E5"/>
    <mergeCell ref="D9:E9"/>
    <mergeCell ref="A18:E18"/>
    <mergeCell ref="E43:E45"/>
    <mergeCell ref="E33:E42"/>
  </mergeCells>
  <phoneticPr fontId="2"/>
  <printOptions horizontalCentered="1" verticalCentered="1"/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9D136-9F3F-4D39-8212-3D3B0E2D6315}">
  <sheetPr>
    <tabColor rgb="FF002060"/>
  </sheetPr>
  <dimension ref="A1:E38"/>
  <sheetViews>
    <sheetView workbookViewId="0">
      <selection activeCell="B37" sqref="B37"/>
    </sheetView>
  </sheetViews>
  <sheetFormatPr defaultColWidth="16" defaultRowHeight="17.25" customHeight="1" x14ac:dyDescent="0.4"/>
  <cols>
    <col min="1" max="16384" width="16" style="5"/>
  </cols>
  <sheetData>
    <row r="1" spans="1:5" ht="17.25" customHeight="1" x14ac:dyDescent="0.4">
      <c r="A1" s="37" t="s">
        <v>53</v>
      </c>
    </row>
    <row r="3" spans="1:5" ht="17.25" customHeight="1" x14ac:dyDescent="0.4">
      <c r="A3" s="60" t="s">
        <v>54</v>
      </c>
      <c r="B3" s="60"/>
      <c r="C3" s="60"/>
      <c r="D3" s="60"/>
      <c r="E3" s="60"/>
    </row>
    <row r="4" spans="1:5" s="45" customFormat="1" ht="17.25" customHeight="1" thickBot="1" x14ac:dyDescent="0.45">
      <c r="A4" s="30" t="s">
        <v>59</v>
      </c>
      <c r="B4" s="29"/>
      <c r="C4" s="29"/>
      <c r="D4" s="29"/>
      <c r="E4" s="29"/>
    </row>
    <row r="5" spans="1:5" ht="17.25" customHeight="1" thickBot="1" x14ac:dyDescent="0.45">
      <c r="D5" s="61" t="s">
        <v>49</v>
      </c>
      <c r="E5" s="62"/>
    </row>
    <row r="6" spans="1:5" ht="17.25" customHeight="1" x14ac:dyDescent="0.35">
      <c r="A6" s="7" t="s">
        <v>40</v>
      </c>
      <c r="B6" s="8" t="s">
        <v>41</v>
      </c>
      <c r="C6" s="31" t="s">
        <v>42</v>
      </c>
      <c r="D6" s="33" t="s">
        <v>56</v>
      </c>
      <c r="E6" s="34" t="s">
        <v>57</v>
      </c>
    </row>
    <row r="7" spans="1:5" ht="17.25" customHeight="1" thickBot="1" x14ac:dyDescent="0.4">
      <c r="A7" s="27">
        <v>2500</v>
      </c>
      <c r="B7" s="26">
        <v>35</v>
      </c>
      <c r="C7" s="32">
        <v>5.2500000000000003E-3</v>
      </c>
      <c r="D7" s="35">
        <v>100000</v>
      </c>
      <c r="E7" s="91">
        <f>D7</f>
        <v>100000</v>
      </c>
    </row>
    <row r="8" spans="1:5" ht="17.25" customHeight="1" x14ac:dyDescent="0.4">
      <c r="A8" s="64" t="s">
        <v>44</v>
      </c>
      <c r="B8" s="64" t="s">
        <v>45</v>
      </c>
      <c r="C8" s="64" t="s">
        <v>46</v>
      </c>
      <c r="D8" s="92" t="s">
        <v>48</v>
      </c>
      <c r="E8" s="67" t="s">
        <v>48</v>
      </c>
    </row>
    <row r="9" spans="1:5" ht="17.25" customHeight="1" x14ac:dyDescent="0.4">
      <c r="A9" s="64"/>
      <c r="B9" s="64"/>
      <c r="C9" s="64"/>
      <c r="D9" s="93"/>
      <c r="E9" s="94"/>
    </row>
    <row r="10" spans="1:5" ht="17.25" customHeight="1" x14ac:dyDescent="0.4">
      <c r="A10" s="28"/>
      <c r="B10" s="28"/>
      <c r="C10" s="28"/>
      <c r="D10" s="28"/>
      <c r="E10" s="28"/>
    </row>
    <row r="11" spans="1:5" ht="17.25" customHeight="1" thickBot="1" x14ac:dyDescent="0.45">
      <c r="A11" s="41" t="s">
        <v>50</v>
      </c>
      <c r="B11" s="46"/>
      <c r="C11" s="46"/>
      <c r="D11" s="46"/>
      <c r="E11" s="47"/>
    </row>
    <row r="12" spans="1:5" ht="17.25" customHeight="1" thickBot="1" x14ac:dyDescent="0.45">
      <c r="A12" s="42" t="s">
        <v>47</v>
      </c>
      <c r="B12" s="55">
        <f>残債表②!D8</f>
        <v>65172.929141414592</v>
      </c>
      <c r="C12" s="38"/>
      <c r="D12" s="48"/>
      <c r="E12" s="49"/>
    </row>
    <row r="13" spans="1:5" ht="17.25" customHeight="1" x14ac:dyDescent="0.4">
      <c r="A13" s="39"/>
      <c r="B13" s="50"/>
      <c r="C13" s="40"/>
      <c r="D13" s="51"/>
      <c r="E13" s="52"/>
    </row>
    <row r="14" spans="1:5" ht="17.25" customHeight="1" thickBot="1" x14ac:dyDescent="0.45">
      <c r="A14" s="41" t="s">
        <v>51</v>
      </c>
      <c r="B14" s="46"/>
      <c r="C14" s="46"/>
      <c r="D14" s="46"/>
      <c r="E14" s="47"/>
    </row>
    <row r="15" spans="1:5" ht="17.25" customHeight="1" thickBot="1" x14ac:dyDescent="0.45">
      <c r="A15" s="42" t="s">
        <v>47</v>
      </c>
      <c r="B15" s="55">
        <f>(B12*12-(D7*2))/12</f>
        <v>48506.262474747928</v>
      </c>
      <c r="C15" s="43" t="s">
        <v>52</v>
      </c>
      <c r="D15" s="55">
        <f>D7</f>
        <v>100000</v>
      </c>
      <c r="E15" s="53" t="s">
        <v>55</v>
      </c>
    </row>
    <row r="16" spans="1:5" ht="17.25" customHeight="1" x14ac:dyDescent="0.4">
      <c r="A16" s="54"/>
      <c r="B16" s="51"/>
      <c r="C16" s="68" t="s">
        <v>58</v>
      </c>
      <c r="D16" s="51"/>
      <c r="E16" s="52"/>
    </row>
    <row r="18" spans="1:5" ht="17.25" customHeight="1" x14ac:dyDescent="0.4">
      <c r="A18" s="90" t="s">
        <v>94</v>
      </c>
      <c r="B18" s="90"/>
      <c r="C18" s="90"/>
      <c r="D18" s="90"/>
      <c r="E18" s="90"/>
    </row>
    <row r="19" spans="1:5" ht="17.25" customHeight="1" x14ac:dyDescent="0.4">
      <c r="A19" s="44" t="s">
        <v>59</v>
      </c>
    </row>
    <row r="20" spans="1:5" ht="17.25" customHeight="1" x14ac:dyDescent="0.4">
      <c r="A20" s="28" t="s">
        <v>60</v>
      </c>
    </row>
    <row r="21" spans="1:5" ht="17.25" customHeight="1" x14ac:dyDescent="0.4">
      <c r="A21" s="28" t="s">
        <v>61</v>
      </c>
    </row>
    <row r="22" spans="1:5" ht="17.25" customHeight="1" thickBot="1" x14ac:dyDescent="0.45"/>
    <row r="23" spans="1:5" ht="17.25" customHeight="1" x14ac:dyDescent="0.35">
      <c r="A23" s="58" t="s">
        <v>62</v>
      </c>
      <c r="B23" s="56"/>
      <c r="C23" s="9" t="s">
        <v>63</v>
      </c>
      <c r="E23" s="56"/>
    </row>
    <row r="24" spans="1:5" ht="17.25" customHeight="1" thickBot="1" x14ac:dyDescent="0.4">
      <c r="A24" s="59">
        <v>150000</v>
      </c>
      <c r="B24" s="85" t="s">
        <v>90</v>
      </c>
      <c r="C24" s="36">
        <v>135000</v>
      </c>
      <c r="D24" s="85" t="s">
        <v>90</v>
      </c>
      <c r="E24" s="57"/>
    </row>
    <row r="25" spans="1:5" ht="17.25" customHeight="1" x14ac:dyDescent="0.4">
      <c r="A25" s="64" t="s">
        <v>64</v>
      </c>
      <c r="B25" s="65"/>
      <c r="C25" s="64" t="s">
        <v>88</v>
      </c>
      <c r="D25" s="66"/>
      <c r="E25" s="65"/>
    </row>
    <row r="26" spans="1:5" ht="17.25" customHeight="1" thickBot="1" x14ac:dyDescent="0.45">
      <c r="A26" s="64"/>
    </row>
    <row r="27" spans="1:5" ht="17.25" customHeight="1" thickBot="1" x14ac:dyDescent="0.4">
      <c r="A27" s="70" t="s">
        <v>78</v>
      </c>
      <c r="B27" s="70" t="s">
        <v>84</v>
      </c>
      <c r="C27" s="71" t="s">
        <v>79</v>
      </c>
      <c r="D27" s="70" t="s">
        <v>80</v>
      </c>
      <c r="E27" s="70" t="s">
        <v>81</v>
      </c>
    </row>
    <row r="28" spans="1:5" ht="17.25" customHeight="1" x14ac:dyDescent="0.35">
      <c r="A28" s="77" t="s">
        <v>65</v>
      </c>
      <c r="B28" s="80">
        <f>残債表②!F19</f>
        <v>24347606.516216833</v>
      </c>
      <c r="C28" s="81">
        <f>IF(D28&gt;$A$24+$C$24,$A$24+$C$24,D28)</f>
        <v>200000</v>
      </c>
      <c r="D28" s="80">
        <f>ROUNDDOWN(IF(B28&gt;20000000,200000,(B28*1%)),-2)</f>
        <v>200000</v>
      </c>
      <c r="E28" s="72" t="s">
        <v>82</v>
      </c>
    </row>
    <row r="29" spans="1:5" ht="17.25" customHeight="1" x14ac:dyDescent="0.35">
      <c r="A29" s="78" t="s">
        <v>66</v>
      </c>
      <c r="B29" s="82">
        <f>残債表②!F31</f>
        <v>23691779.713048458</v>
      </c>
      <c r="C29" s="83">
        <f t="shared" ref="C29:C37" si="0">IF(D29&gt;$A$24+$C$24,$A$24+$C$24,D29)</f>
        <v>200000</v>
      </c>
      <c r="D29" s="82">
        <f t="shared" ref="D29:D37" si="1">ROUNDDOWN(IF(B29&gt;20000000,200000,(B29*1%)),-2)</f>
        <v>200000</v>
      </c>
      <c r="E29" s="73"/>
    </row>
    <row r="30" spans="1:5" ht="17.25" customHeight="1" x14ac:dyDescent="0.35">
      <c r="A30" s="78" t="s">
        <v>67</v>
      </c>
      <c r="B30" s="82">
        <f>残債表②!F43</f>
        <v>23032501.522132315</v>
      </c>
      <c r="C30" s="83">
        <f t="shared" si="0"/>
        <v>200000</v>
      </c>
      <c r="D30" s="82">
        <f t="shared" si="1"/>
        <v>200000</v>
      </c>
      <c r="E30" s="73"/>
    </row>
    <row r="31" spans="1:5" ht="17.25" customHeight="1" x14ac:dyDescent="0.35">
      <c r="A31" s="78" t="s">
        <v>68</v>
      </c>
      <c r="B31" s="82">
        <f>残債表②!F55</f>
        <v>22369753.780018337</v>
      </c>
      <c r="C31" s="83">
        <f t="shared" si="0"/>
        <v>200000</v>
      </c>
      <c r="D31" s="82">
        <f t="shared" si="1"/>
        <v>200000</v>
      </c>
      <c r="E31" s="73"/>
    </row>
    <row r="32" spans="1:5" ht="17.25" customHeight="1" x14ac:dyDescent="0.35">
      <c r="A32" s="78" t="s">
        <v>69</v>
      </c>
      <c r="B32" s="82">
        <f>残債表②!F67</f>
        <v>21703518.227668572</v>
      </c>
      <c r="C32" s="83">
        <f t="shared" si="0"/>
        <v>200000</v>
      </c>
      <c r="D32" s="82">
        <f t="shared" si="1"/>
        <v>200000</v>
      </c>
      <c r="E32" s="73"/>
    </row>
    <row r="33" spans="1:5" ht="17.25" customHeight="1" x14ac:dyDescent="0.35">
      <c r="A33" s="78" t="s">
        <v>70</v>
      </c>
      <c r="B33" s="82">
        <f>残債表②!F79</f>
        <v>21033776.509954106</v>
      </c>
      <c r="C33" s="83">
        <f t="shared" si="0"/>
        <v>200000</v>
      </c>
      <c r="D33" s="82">
        <f t="shared" si="1"/>
        <v>200000</v>
      </c>
      <c r="E33" s="73"/>
    </row>
    <row r="34" spans="1:5" ht="17.25" customHeight="1" x14ac:dyDescent="0.35">
      <c r="A34" s="78" t="s">
        <v>71</v>
      </c>
      <c r="B34" s="82">
        <f>残債表②!F91</f>
        <v>20360510.175149392</v>
      </c>
      <c r="C34" s="83">
        <f t="shared" si="0"/>
        <v>200000</v>
      </c>
      <c r="D34" s="82">
        <f t="shared" si="1"/>
        <v>200000</v>
      </c>
      <c r="E34" s="73"/>
    </row>
    <row r="35" spans="1:5" ht="17.25" customHeight="1" x14ac:dyDescent="0.35">
      <c r="A35" s="78" t="s">
        <v>72</v>
      </c>
      <c r="B35" s="82">
        <f>残債表②!F103</f>
        <v>19683700.674423877</v>
      </c>
      <c r="C35" s="83">
        <f t="shared" si="0"/>
        <v>196800</v>
      </c>
      <c r="D35" s="82">
        <f t="shared" si="1"/>
        <v>196800</v>
      </c>
      <c r="E35" s="73"/>
    </row>
    <row r="36" spans="1:5" ht="17.25" customHeight="1" x14ac:dyDescent="0.35">
      <c r="A36" s="78" t="s">
        <v>73</v>
      </c>
      <c r="B36" s="82">
        <f>残債表②!F115</f>
        <v>19003329.36133099</v>
      </c>
      <c r="C36" s="83">
        <f t="shared" si="0"/>
        <v>190000</v>
      </c>
      <c r="D36" s="82">
        <f t="shared" si="1"/>
        <v>190000</v>
      </c>
      <c r="E36" s="73"/>
    </row>
    <row r="37" spans="1:5" ht="17.25" customHeight="1" thickBot="1" x14ac:dyDescent="0.4">
      <c r="A37" s="78" t="s">
        <v>74</v>
      </c>
      <c r="B37" s="82">
        <f>残債表②!F127</f>
        <v>18319377.49129441</v>
      </c>
      <c r="C37" s="83">
        <f t="shared" si="0"/>
        <v>183100</v>
      </c>
      <c r="D37" s="84">
        <f t="shared" si="1"/>
        <v>183100</v>
      </c>
      <c r="E37" s="76"/>
    </row>
    <row r="38" spans="1:5" ht="17.25" customHeight="1" thickBot="1" x14ac:dyDescent="0.45">
      <c r="A38" s="87" t="s">
        <v>93</v>
      </c>
      <c r="B38" s="87"/>
      <c r="C38" s="89">
        <f>SUM(C28:C37)</f>
        <v>1969900</v>
      </c>
      <c r="E38" s="48"/>
    </row>
  </sheetData>
  <mergeCells count="6">
    <mergeCell ref="A38:B38"/>
    <mergeCell ref="A3:E3"/>
    <mergeCell ref="D5:E5"/>
    <mergeCell ref="D9:E9"/>
    <mergeCell ref="A18:E18"/>
    <mergeCell ref="E28:E37"/>
  </mergeCells>
  <phoneticPr fontId="2"/>
  <printOptions horizontalCentered="1" verticalCentered="1"/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DE1B8-5DE2-4E31-9C6B-C35CB8B89519}">
  <sheetPr>
    <tabColor rgb="FF00B050"/>
  </sheetPr>
  <dimension ref="A1:E46"/>
  <sheetViews>
    <sheetView workbookViewId="0">
      <selection activeCell="E43" sqref="E43:E45"/>
    </sheetView>
  </sheetViews>
  <sheetFormatPr defaultColWidth="16" defaultRowHeight="17.25" customHeight="1" x14ac:dyDescent="0.4"/>
  <cols>
    <col min="1" max="16384" width="16" style="5"/>
  </cols>
  <sheetData>
    <row r="1" spans="1:5" ht="17.25" customHeight="1" x14ac:dyDescent="0.4">
      <c r="A1" s="37" t="s">
        <v>53</v>
      </c>
    </row>
    <row r="3" spans="1:5" ht="17.25" customHeight="1" x14ac:dyDescent="0.4">
      <c r="A3" s="60" t="s">
        <v>54</v>
      </c>
      <c r="B3" s="60"/>
      <c r="C3" s="60"/>
      <c r="D3" s="60"/>
      <c r="E3" s="60"/>
    </row>
    <row r="4" spans="1:5" s="45" customFormat="1" ht="17.25" customHeight="1" thickBot="1" x14ac:dyDescent="0.45">
      <c r="A4" s="30" t="s">
        <v>59</v>
      </c>
      <c r="B4" s="29"/>
      <c r="C4" s="29"/>
      <c r="D4" s="29"/>
      <c r="E4" s="29"/>
    </row>
    <row r="5" spans="1:5" ht="17.25" customHeight="1" thickBot="1" x14ac:dyDescent="0.45">
      <c r="D5" s="61" t="s">
        <v>49</v>
      </c>
      <c r="E5" s="62"/>
    </row>
    <row r="6" spans="1:5" ht="17.25" customHeight="1" x14ac:dyDescent="0.35">
      <c r="A6" s="7" t="s">
        <v>40</v>
      </c>
      <c r="B6" s="8" t="s">
        <v>41</v>
      </c>
      <c r="C6" s="31" t="s">
        <v>42</v>
      </c>
      <c r="D6" s="33" t="s">
        <v>56</v>
      </c>
      <c r="E6" s="34" t="s">
        <v>57</v>
      </c>
    </row>
    <row r="7" spans="1:5" ht="17.25" customHeight="1" thickBot="1" x14ac:dyDescent="0.4">
      <c r="A7" s="27">
        <v>7000</v>
      </c>
      <c r="B7" s="26">
        <v>35</v>
      </c>
      <c r="C7" s="32">
        <v>5.2500000000000003E-3</v>
      </c>
      <c r="D7" s="35">
        <v>300000</v>
      </c>
      <c r="E7" s="91">
        <f>D7</f>
        <v>300000</v>
      </c>
    </row>
    <row r="8" spans="1:5" ht="17.25" customHeight="1" x14ac:dyDescent="0.4">
      <c r="A8" s="64" t="s">
        <v>44</v>
      </c>
      <c r="B8" s="64" t="s">
        <v>45</v>
      </c>
      <c r="C8" s="64" t="s">
        <v>46</v>
      </c>
      <c r="D8" s="92" t="s">
        <v>48</v>
      </c>
      <c r="E8" s="67" t="s">
        <v>48</v>
      </c>
    </row>
    <row r="9" spans="1:5" ht="17.25" customHeight="1" x14ac:dyDescent="0.4">
      <c r="A9" s="64"/>
      <c r="B9" s="64"/>
      <c r="C9" s="64"/>
      <c r="D9" s="93"/>
      <c r="E9" s="94"/>
    </row>
    <row r="10" spans="1:5" ht="17.25" customHeight="1" x14ac:dyDescent="0.4">
      <c r="A10" s="28"/>
      <c r="B10" s="28"/>
      <c r="C10" s="28"/>
      <c r="D10" s="28"/>
      <c r="E10" s="28"/>
    </row>
    <row r="11" spans="1:5" ht="17.25" customHeight="1" thickBot="1" x14ac:dyDescent="0.45">
      <c r="A11" s="41" t="s">
        <v>50</v>
      </c>
      <c r="B11" s="46"/>
      <c r="C11" s="46"/>
      <c r="D11" s="46"/>
      <c r="E11" s="47"/>
    </row>
    <row r="12" spans="1:5" ht="17.25" customHeight="1" thickBot="1" x14ac:dyDescent="0.45">
      <c r="A12" s="42" t="s">
        <v>47</v>
      </c>
      <c r="B12" s="55">
        <f>残債表③!D8</f>
        <v>182484.20159596085</v>
      </c>
      <c r="C12" s="38"/>
      <c r="D12" s="48"/>
      <c r="E12" s="49"/>
    </row>
    <row r="13" spans="1:5" ht="17.25" customHeight="1" x14ac:dyDescent="0.4">
      <c r="A13" s="39"/>
      <c r="B13" s="50"/>
      <c r="C13" s="40"/>
      <c r="D13" s="51"/>
      <c r="E13" s="52"/>
    </row>
    <row r="14" spans="1:5" ht="17.25" customHeight="1" thickBot="1" x14ac:dyDescent="0.45">
      <c r="A14" s="41" t="s">
        <v>51</v>
      </c>
      <c r="B14" s="46"/>
      <c r="C14" s="46"/>
      <c r="D14" s="46"/>
      <c r="E14" s="47"/>
    </row>
    <row r="15" spans="1:5" ht="17.25" customHeight="1" thickBot="1" x14ac:dyDescent="0.45">
      <c r="A15" s="42" t="s">
        <v>47</v>
      </c>
      <c r="B15" s="55">
        <f>(B12*12-(D7*2))/12</f>
        <v>132484.20159596085</v>
      </c>
      <c r="C15" s="43" t="s">
        <v>52</v>
      </c>
      <c r="D15" s="55">
        <f>D7</f>
        <v>300000</v>
      </c>
      <c r="E15" s="53" t="s">
        <v>55</v>
      </c>
    </row>
    <row r="16" spans="1:5" ht="17.25" customHeight="1" x14ac:dyDescent="0.4">
      <c r="A16" s="54"/>
      <c r="B16" s="51"/>
      <c r="C16" s="68" t="s">
        <v>58</v>
      </c>
      <c r="D16" s="51"/>
      <c r="E16" s="52"/>
    </row>
    <row r="18" spans="1:5" ht="17.25" customHeight="1" x14ac:dyDescent="0.4">
      <c r="A18" s="95" t="s">
        <v>96</v>
      </c>
      <c r="B18" s="95"/>
      <c r="C18" s="95"/>
      <c r="D18" s="95"/>
      <c r="E18" s="95"/>
    </row>
    <row r="19" spans="1:5" ht="17.25" customHeight="1" x14ac:dyDescent="0.4">
      <c r="A19" s="44" t="s">
        <v>59</v>
      </c>
    </row>
    <row r="20" spans="1:5" ht="17.25" customHeight="1" x14ac:dyDescent="0.4">
      <c r="A20" s="28" t="s">
        <v>60</v>
      </c>
    </row>
    <row r="21" spans="1:5" ht="17.25" customHeight="1" x14ac:dyDescent="0.4">
      <c r="A21" s="28" t="s">
        <v>61</v>
      </c>
    </row>
    <row r="22" spans="1:5" ht="17.25" customHeight="1" thickBot="1" x14ac:dyDescent="0.45"/>
    <row r="23" spans="1:5" ht="17.25" customHeight="1" x14ac:dyDescent="0.35">
      <c r="A23" s="58" t="s">
        <v>62</v>
      </c>
      <c r="B23" s="56"/>
      <c r="C23" s="9" t="s">
        <v>63</v>
      </c>
      <c r="E23" s="56"/>
    </row>
    <row r="24" spans="1:5" ht="17.25" customHeight="1" thickBot="1" x14ac:dyDescent="0.4">
      <c r="A24" s="59">
        <v>400000</v>
      </c>
      <c r="B24" s="85" t="s">
        <v>90</v>
      </c>
      <c r="C24" s="36">
        <v>135000</v>
      </c>
      <c r="D24" s="85" t="s">
        <v>90</v>
      </c>
      <c r="E24" s="57"/>
    </row>
    <row r="25" spans="1:5" ht="17.25" customHeight="1" x14ac:dyDescent="0.4">
      <c r="A25" s="64" t="s">
        <v>64</v>
      </c>
      <c r="B25" s="65"/>
      <c r="C25" s="64" t="s">
        <v>88</v>
      </c>
      <c r="D25" s="66"/>
      <c r="E25" s="65"/>
    </row>
    <row r="26" spans="1:5" ht="17.25" customHeight="1" thickBot="1" x14ac:dyDescent="0.45">
      <c r="A26" s="66"/>
      <c r="B26" s="66"/>
      <c r="C26" s="66"/>
      <c r="D26" s="66"/>
      <c r="E26" s="65"/>
    </row>
    <row r="27" spans="1:5" ht="17.25" customHeight="1" x14ac:dyDescent="0.35">
      <c r="A27" s="58" t="s">
        <v>83</v>
      </c>
    </row>
    <row r="28" spans="1:5" ht="17.25" customHeight="1" thickBot="1" x14ac:dyDescent="0.4">
      <c r="A28" s="86">
        <v>5000</v>
      </c>
      <c r="B28" s="85" t="s">
        <v>91</v>
      </c>
    </row>
    <row r="29" spans="1:5" ht="17.25" customHeight="1" x14ac:dyDescent="0.4">
      <c r="A29" s="64" t="s">
        <v>100</v>
      </c>
    </row>
    <row r="30" spans="1:5" ht="17.25" customHeight="1" x14ac:dyDescent="0.4">
      <c r="A30" s="64" t="s">
        <v>87</v>
      </c>
    </row>
    <row r="31" spans="1:5" ht="17.25" customHeight="1" thickBot="1" x14ac:dyDescent="0.45">
      <c r="A31" s="64"/>
    </row>
    <row r="32" spans="1:5" ht="17.25" customHeight="1" thickBot="1" x14ac:dyDescent="0.4">
      <c r="A32" s="70" t="s">
        <v>78</v>
      </c>
      <c r="B32" s="70" t="s">
        <v>84</v>
      </c>
      <c r="C32" s="71" t="s">
        <v>79</v>
      </c>
      <c r="D32" s="70" t="s">
        <v>80</v>
      </c>
      <c r="E32" s="70" t="s">
        <v>81</v>
      </c>
    </row>
    <row r="33" spans="1:5" ht="17.25" customHeight="1" x14ac:dyDescent="0.35">
      <c r="A33" s="77" t="s">
        <v>65</v>
      </c>
      <c r="B33" s="80">
        <f>残債表③!F19</f>
        <v>68173298.245407134</v>
      </c>
      <c r="C33" s="81">
        <f>IF(D33&gt;$A$24+$C$24,$A$24+$C$24,D33)</f>
        <v>500000</v>
      </c>
      <c r="D33" s="80">
        <f>ROUNDDOWN(IF(B33&gt;50000000,500000,(B33*1%)),-2)</f>
        <v>500000</v>
      </c>
      <c r="E33" s="72" t="s">
        <v>82</v>
      </c>
    </row>
    <row r="34" spans="1:5" ht="17.25" customHeight="1" x14ac:dyDescent="0.35">
      <c r="A34" s="78" t="s">
        <v>66</v>
      </c>
      <c r="B34" s="82">
        <f>残債表③!F31</f>
        <v>66336983.196535684</v>
      </c>
      <c r="C34" s="83">
        <f t="shared" ref="C34:C42" si="0">IF(D34&gt;$A$24+$C$24,$A$24+$C$24,D34)</f>
        <v>500000</v>
      </c>
      <c r="D34" s="82">
        <f t="shared" ref="D34:D45" si="1">ROUNDDOWN(IF(B34&gt;50000000,500000,(B34*1%)),-2)</f>
        <v>500000</v>
      </c>
      <c r="E34" s="73"/>
    </row>
    <row r="35" spans="1:5" ht="17.25" customHeight="1" x14ac:dyDescent="0.35">
      <c r="A35" s="78" t="s">
        <v>67</v>
      </c>
      <c r="B35" s="82">
        <f>残債表③!F43</f>
        <v>64491004.261970475</v>
      </c>
      <c r="C35" s="83">
        <f t="shared" si="0"/>
        <v>500000</v>
      </c>
      <c r="D35" s="82">
        <f t="shared" si="1"/>
        <v>500000</v>
      </c>
      <c r="E35" s="73"/>
    </row>
    <row r="36" spans="1:5" ht="17.25" customHeight="1" x14ac:dyDescent="0.35">
      <c r="A36" s="78" t="s">
        <v>68</v>
      </c>
      <c r="B36" s="82">
        <f>残債表③!F55</f>
        <v>62635310.584051348</v>
      </c>
      <c r="C36" s="83">
        <f t="shared" si="0"/>
        <v>500000</v>
      </c>
      <c r="D36" s="82">
        <f t="shared" si="1"/>
        <v>500000</v>
      </c>
      <c r="E36" s="73"/>
    </row>
    <row r="37" spans="1:5" ht="17.25" customHeight="1" x14ac:dyDescent="0.35">
      <c r="A37" s="78" t="s">
        <v>69</v>
      </c>
      <c r="B37" s="82">
        <f>残債表③!F67</f>
        <v>60769851.037472002</v>
      </c>
      <c r="C37" s="83">
        <f t="shared" si="0"/>
        <v>500000</v>
      </c>
      <c r="D37" s="82">
        <f t="shared" si="1"/>
        <v>500000</v>
      </c>
      <c r="E37" s="73"/>
    </row>
    <row r="38" spans="1:5" ht="17.25" customHeight="1" x14ac:dyDescent="0.35">
      <c r="A38" s="78" t="s">
        <v>70</v>
      </c>
      <c r="B38" s="82">
        <f>残債表③!F79</f>
        <v>58894574.2278715</v>
      </c>
      <c r="C38" s="83">
        <f t="shared" si="0"/>
        <v>500000</v>
      </c>
      <c r="D38" s="82">
        <f t="shared" si="1"/>
        <v>500000</v>
      </c>
      <c r="E38" s="73"/>
    </row>
    <row r="39" spans="1:5" ht="17.25" customHeight="1" x14ac:dyDescent="0.35">
      <c r="A39" s="78" t="s">
        <v>71</v>
      </c>
      <c r="B39" s="82">
        <f>残債表③!F91</f>
        <v>57009428.4904183</v>
      </c>
      <c r="C39" s="83">
        <f t="shared" si="0"/>
        <v>500000</v>
      </c>
      <c r="D39" s="82">
        <f t="shared" si="1"/>
        <v>500000</v>
      </c>
      <c r="E39" s="73"/>
    </row>
    <row r="40" spans="1:5" ht="17.25" customHeight="1" x14ac:dyDescent="0.35">
      <c r="A40" s="78" t="s">
        <v>72</v>
      </c>
      <c r="B40" s="82">
        <f>残債表③!F103</f>
        <v>55114361.88838686</v>
      </c>
      <c r="C40" s="83">
        <f t="shared" si="0"/>
        <v>500000</v>
      </c>
      <c r="D40" s="82">
        <f t="shared" si="1"/>
        <v>500000</v>
      </c>
      <c r="E40" s="73"/>
    </row>
    <row r="41" spans="1:5" ht="17.25" customHeight="1" x14ac:dyDescent="0.35">
      <c r="A41" s="78" t="s">
        <v>73</v>
      </c>
      <c r="B41" s="82">
        <f>残債表③!F115</f>
        <v>53209322.211726777</v>
      </c>
      <c r="C41" s="83">
        <f t="shared" si="0"/>
        <v>500000</v>
      </c>
      <c r="D41" s="82">
        <f t="shared" si="1"/>
        <v>500000</v>
      </c>
      <c r="E41" s="73"/>
    </row>
    <row r="42" spans="1:5" ht="17.25" customHeight="1" x14ac:dyDescent="0.35">
      <c r="A42" s="78" t="s">
        <v>74</v>
      </c>
      <c r="B42" s="82">
        <f>残債表③!F127</f>
        <v>51294256.975624338</v>
      </c>
      <c r="C42" s="83">
        <f t="shared" si="0"/>
        <v>500000</v>
      </c>
      <c r="D42" s="82">
        <f t="shared" si="1"/>
        <v>500000</v>
      </c>
      <c r="E42" s="74"/>
    </row>
    <row r="43" spans="1:5" ht="17.25" customHeight="1" x14ac:dyDescent="0.35">
      <c r="A43" s="78" t="s">
        <v>75</v>
      </c>
      <c r="B43" s="82">
        <f>残債表③!F139</f>
        <v>49369113.419056609</v>
      </c>
      <c r="C43" s="83">
        <f>IF(D43&gt;$A$28*10000*0.02/3,$A$28*10000*0.02/3,D43)</f>
        <v>333300</v>
      </c>
      <c r="D43" s="82">
        <f>ROUNDDOWN(IF(B43*1%&lt;$A$28*10000*2%/3,B43*1%,$A$28*10000*2%/3),-2)</f>
        <v>333300</v>
      </c>
      <c r="E43" s="75" t="s">
        <v>92</v>
      </c>
    </row>
    <row r="44" spans="1:5" ht="17.25" customHeight="1" x14ac:dyDescent="0.35">
      <c r="A44" s="78" t="s">
        <v>76</v>
      </c>
      <c r="B44" s="82">
        <f>残債表③!F151</f>
        <v>47433838.503337733</v>
      </c>
      <c r="C44" s="83">
        <f t="shared" ref="C44:C45" si="2">IF(D44&gt;$A$28*10000*0.02/3,$A$28*10000*0.02/3,D44)</f>
        <v>333300</v>
      </c>
      <c r="D44" s="82">
        <f t="shared" ref="D44:D45" si="3">ROUNDDOWN(IF(B44*1%&lt;$A$28*10000*2%/3,B44*1%,$A$28*10000*2%/3),-2)</f>
        <v>333300</v>
      </c>
      <c r="E44" s="73"/>
    </row>
    <row r="45" spans="1:5" ht="17.25" customHeight="1" thickBot="1" x14ac:dyDescent="0.4">
      <c r="A45" s="79" t="s">
        <v>77</v>
      </c>
      <c r="B45" s="84">
        <f>残債表③!F163</f>
        <v>45488378.910657793</v>
      </c>
      <c r="C45" s="88">
        <f t="shared" si="2"/>
        <v>333300</v>
      </c>
      <c r="D45" s="84">
        <f t="shared" si="3"/>
        <v>333300</v>
      </c>
      <c r="E45" s="76"/>
    </row>
    <row r="46" spans="1:5" ht="17.25" customHeight="1" thickBot="1" x14ac:dyDescent="0.45">
      <c r="A46" s="87" t="s">
        <v>93</v>
      </c>
      <c r="B46" s="87"/>
      <c r="C46" s="89">
        <f>SUM(C33:C45)</f>
        <v>5999900</v>
      </c>
      <c r="E46" s="48"/>
    </row>
  </sheetData>
  <mergeCells count="7">
    <mergeCell ref="A46:B46"/>
    <mergeCell ref="A3:E3"/>
    <mergeCell ref="D5:E5"/>
    <mergeCell ref="D9:E9"/>
    <mergeCell ref="A18:E18"/>
    <mergeCell ref="E33:E42"/>
    <mergeCell ref="E43:E45"/>
  </mergeCells>
  <phoneticPr fontId="2"/>
  <printOptions horizontalCentered="1" verticalCentered="1"/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D76F6-3D4B-4C9A-B7C9-D9A69E356754}">
  <dimension ref="A1:G427"/>
  <sheetViews>
    <sheetView workbookViewId="0">
      <pane xSplit="1" ySplit="6" topLeftCell="B154" activePane="bottomRight" state="frozen"/>
      <selection pane="topRight" activeCell="B1" sqref="B1"/>
      <selection pane="bottomLeft" activeCell="A7" sqref="A7"/>
      <selection pane="bottomRight" activeCell="A2" sqref="A2"/>
    </sheetView>
  </sheetViews>
  <sheetFormatPr defaultRowHeight="17.25" customHeight="1" x14ac:dyDescent="0.4"/>
  <cols>
    <col min="1" max="5" width="9" style="5"/>
    <col min="6" max="7" width="17.75" style="5" customWidth="1"/>
    <col min="8" max="16384" width="9" style="5"/>
  </cols>
  <sheetData>
    <row r="1" spans="1:7" ht="17.25" customHeight="1" x14ac:dyDescent="0.35">
      <c r="A1" s="3" t="s">
        <v>97</v>
      </c>
      <c r="B1" s="3"/>
      <c r="C1" s="4"/>
      <c r="D1" s="1"/>
      <c r="E1" s="1"/>
      <c r="F1" s="1"/>
      <c r="G1" s="1"/>
    </row>
    <row r="2" spans="1:7" ht="17.25" customHeight="1" thickBot="1" x14ac:dyDescent="0.4">
      <c r="A2" s="1"/>
      <c r="B2" s="1"/>
      <c r="C2" s="6"/>
      <c r="D2" s="1"/>
      <c r="E2" s="1"/>
      <c r="F2" s="1"/>
      <c r="G2" s="1"/>
    </row>
    <row r="3" spans="1:7" ht="17.25" customHeight="1" x14ac:dyDescent="0.35">
      <c r="A3" s="2" t="s">
        <v>5</v>
      </c>
      <c r="B3" s="1"/>
      <c r="C3" s="7" t="s">
        <v>40</v>
      </c>
      <c r="D3" s="8" t="s">
        <v>41</v>
      </c>
      <c r="E3" s="9" t="s">
        <v>42</v>
      </c>
      <c r="F3" s="10"/>
      <c r="G3" s="1"/>
    </row>
    <row r="4" spans="1:7" ht="17.25" customHeight="1" thickBot="1" x14ac:dyDescent="0.4">
      <c r="A4" s="2"/>
      <c r="B4" s="1"/>
      <c r="C4" s="11">
        <f>'計算シート①（新築一般住宅・増改築・リフォーム）'!A7</f>
        <v>5000</v>
      </c>
      <c r="D4" s="12">
        <f>'計算シート①（新築一般住宅・増改築・リフォーム）'!B7</f>
        <v>35</v>
      </c>
      <c r="E4" s="13">
        <f>'計算シート①（新築一般住宅・増改築・リフォーム）'!C7</f>
        <v>5.2500000000000003E-3</v>
      </c>
      <c r="F4" s="14"/>
      <c r="G4" s="1"/>
    </row>
    <row r="5" spans="1:7" ht="17.25" customHeight="1" x14ac:dyDescent="0.35">
      <c r="A5" s="2"/>
      <c r="B5" s="15"/>
      <c r="C5" s="15"/>
      <c r="D5" s="63" t="s">
        <v>43</v>
      </c>
      <c r="E5" s="63"/>
      <c r="F5" s="1"/>
      <c r="G5" s="1"/>
    </row>
    <row r="6" spans="1:7" ht="17.25" customHeight="1" x14ac:dyDescent="0.35">
      <c r="A6" s="1"/>
      <c r="B6" s="24" t="s">
        <v>0</v>
      </c>
      <c r="C6" s="24" t="s">
        <v>1</v>
      </c>
      <c r="D6" s="25" t="s">
        <v>2</v>
      </c>
      <c r="E6" s="24" t="s">
        <v>3</v>
      </c>
      <c r="F6" s="25" t="s">
        <v>85</v>
      </c>
      <c r="G6" s="24" t="s">
        <v>86</v>
      </c>
    </row>
    <row r="7" spans="1:7" ht="17.25" customHeight="1" x14ac:dyDescent="0.35">
      <c r="A7" s="1"/>
      <c r="B7" s="21">
        <v>0</v>
      </c>
      <c r="C7" s="21">
        <v>0</v>
      </c>
      <c r="D7" s="21">
        <v>0</v>
      </c>
      <c r="E7" s="21">
        <v>0</v>
      </c>
      <c r="F7" s="22">
        <f>C4*10000</f>
        <v>50000000</v>
      </c>
      <c r="G7" s="23">
        <f>SUM(D8:D427)</f>
        <v>54745260.478788041</v>
      </c>
    </row>
    <row r="8" spans="1:7" ht="17.25" customHeight="1" x14ac:dyDescent="0.35">
      <c r="A8" s="17" t="s">
        <v>4</v>
      </c>
      <c r="B8" s="16">
        <v>1</v>
      </c>
      <c r="C8" s="18">
        <f>IF((B8&gt;$D$4*12),0,PPMT($E$4/12,B8,$D$4*12,$F$7)*-1)</f>
        <v>108470.85828282917</v>
      </c>
      <c r="D8" s="18">
        <f t="shared" ref="D8:D71" si="0">IF((B8&gt;$D$4*12),0,PMT($E$4/12,$D$4*12,$F$7)*-1)</f>
        <v>130345.85828282918</v>
      </c>
      <c r="E8" s="18">
        <f t="shared" ref="E8:E71" si="1">D8-C8</f>
        <v>21875.000000000015</v>
      </c>
      <c r="F8" s="18">
        <f>($F$7-(SUM($C$8:C8)))</f>
        <v>49891529.141717173</v>
      </c>
      <c r="G8" s="18">
        <f>($G$7-(SUM($D$8:D8)))</f>
        <v>54614914.620505214</v>
      </c>
    </row>
    <row r="9" spans="1:7" ht="17.25" customHeight="1" x14ac:dyDescent="0.35">
      <c r="A9" s="1" t="s">
        <v>5</v>
      </c>
      <c r="B9" s="16">
        <v>2</v>
      </c>
      <c r="C9" s="18">
        <f t="shared" ref="C9:C72" si="2">IF((B9&gt;$D$4*12),0,PPMT($E$4/12,B9,$D$4*12,$F$7)*-1)</f>
        <v>108518.31428332791</v>
      </c>
      <c r="D9" s="18">
        <f t="shared" si="0"/>
        <v>130345.85828282918</v>
      </c>
      <c r="E9" s="18">
        <f t="shared" si="1"/>
        <v>21827.543999501271</v>
      </c>
      <c r="F9" s="18">
        <f>($F$7-(SUM($C$8:C9)))</f>
        <v>49783010.827433839</v>
      </c>
      <c r="G9" s="18">
        <f>($G$7-(SUM($D$8:D9)))</f>
        <v>54484568.762222379</v>
      </c>
    </row>
    <row r="10" spans="1:7" ht="17.25" customHeight="1" x14ac:dyDescent="0.35">
      <c r="A10" s="1" t="s">
        <v>5</v>
      </c>
      <c r="B10" s="16">
        <v>3</v>
      </c>
      <c r="C10" s="18">
        <f t="shared" si="2"/>
        <v>108565.79104582687</v>
      </c>
      <c r="D10" s="18">
        <f t="shared" si="0"/>
        <v>130345.85828282918</v>
      </c>
      <c r="E10" s="18">
        <f t="shared" si="1"/>
        <v>21780.067237002309</v>
      </c>
      <c r="F10" s="18">
        <f>($F$7-(SUM($C$8:C10)))</f>
        <v>49674445.036388017</v>
      </c>
      <c r="G10" s="18">
        <f>($G$7-(SUM($D$8:D10)))</f>
        <v>54354222.903939553</v>
      </c>
    </row>
    <row r="11" spans="1:7" ht="17.25" customHeight="1" x14ac:dyDescent="0.35">
      <c r="A11" s="1" t="s">
        <v>5</v>
      </c>
      <c r="B11" s="16">
        <v>4</v>
      </c>
      <c r="C11" s="18">
        <f t="shared" si="2"/>
        <v>108613.28857940942</v>
      </c>
      <c r="D11" s="18">
        <f t="shared" si="0"/>
        <v>130345.85828282918</v>
      </c>
      <c r="E11" s="18">
        <f t="shared" si="1"/>
        <v>21732.569703419766</v>
      </c>
      <c r="F11" s="18">
        <f>($F$7-(SUM($C$8:C11)))</f>
        <v>49565831.747808605</v>
      </c>
      <c r="G11" s="18">
        <f>($G$7-(SUM($D$8:D11)))</f>
        <v>54223877.045656726</v>
      </c>
    </row>
    <row r="12" spans="1:7" ht="17.25" customHeight="1" x14ac:dyDescent="0.35">
      <c r="A12" s="1" t="s">
        <v>5</v>
      </c>
      <c r="B12" s="16">
        <v>5</v>
      </c>
      <c r="C12" s="18">
        <f t="shared" si="2"/>
        <v>108660.80689316291</v>
      </c>
      <c r="D12" s="18">
        <f t="shared" si="0"/>
        <v>130345.85828282918</v>
      </c>
      <c r="E12" s="18">
        <f t="shared" si="1"/>
        <v>21685.051389666274</v>
      </c>
      <c r="F12" s="18">
        <f>($F$7-(SUM($C$8:C12)))</f>
        <v>49457170.940915443</v>
      </c>
      <c r="G12" s="18">
        <f>($G$7-(SUM($D$8:D12)))</f>
        <v>54093531.187373891</v>
      </c>
    </row>
    <row r="13" spans="1:7" ht="17.25" customHeight="1" x14ac:dyDescent="0.35">
      <c r="A13" s="1" t="s">
        <v>5</v>
      </c>
      <c r="B13" s="16">
        <v>6</v>
      </c>
      <c r="C13" s="18">
        <f t="shared" si="2"/>
        <v>108708.34599617866</v>
      </c>
      <c r="D13" s="18">
        <f t="shared" si="0"/>
        <v>130345.85828282918</v>
      </c>
      <c r="E13" s="18">
        <f t="shared" si="1"/>
        <v>21637.512286650526</v>
      </c>
      <c r="F13" s="18">
        <f>($F$7-(SUM($C$8:C13)))</f>
        <v>49348462.594919264</v>
      </c>
      <c r="G13" s="18">
        <f>($G$7-(SUM($D$8:D13)))</f>
        <v>53963185.329091065</v>
      </c>
    </row>
    <row r="14" spans="1:7" ht="17.25" customHeight="1" x14ac:dyDescent="0.35">
      <c r="A14" s="1" t="s">
        <v>5</v>
      </c>
      <c r="B14" s="16">
        <v>7</v>
      </c>
      <c r="C14" s="18">
        <f t="shared" si="2"/>
        <v>108755.905897552</v>
      </c>
      <c r="D14" s="18">
        <f t="shared" si="0"/>
        <v>130345.85828282918</v>
      </c>
      <c r="E14" s="18">
        <f t="shared" si="1"/>
        <v>21589.952385277182</v>
      </c>
      <c r="F14" s="18">
        <f>($F$7-(SUM($C$8:C14)))</f>
        <v>49239706.689021714</v>
      </c>
      <c r="G14" s="18">
        <f>($G$7-(SUM($D$8:D14)))</f>
        <v>53832839.470808238</v>
      </c>
    </row>
    <row r="15" spans="1:7" ht="17.25" customHeight="1" x14ac:dyDescent="0.35">
      <c r="A15" s="1" t="s">
        <v>5</v>
      </c>
      <c r="B15" s="16">
        <v>8</v>
      </c>
      <c r="C15" s="18">
        <f t="shared" si="2"/>
        <v>108803.48660638218</v>
      </c>
      <c r="D15" s="18">
        <f t="shared" si="0"/>
        <v>130345.85828282918</v>
      </c>
      <c r="E15" s="18">
        <f t="shared" si="1"/>
        <v>21542.371676447001</v>
      </c>
      <c r="F15" s="18">
        <f>($F$7-(SUM($C$8:C15)))</f>
        <v>49130903.202415332</v>
      </c>
      <c r="G15" s="18">
        <f>($G$7-(SUM($D$8:D15)))</f>
        <v>53702493.612525403</v>
      </c>
    </row>
    <row r="16" spans="1:7" ht="17.25" customHeight="1" x14ac:dyDescent="0.35">
      <c r="A16" s="1" t="s">
        <v>5</v>
      </c>
      <c r="B16" s="16">
        <v>9</v>
      </c>
      <c r="C16" s="18">
        <f t="shared" si="2"/>
        <v>108851.08813177247</v>
      </c>
      <c r="D16" s="18">
        <f t="shared" si="0"/>
        <v>130345.85828282918</v>
      </c>
      <c r="E16" s="18">
        <f t="shared" si="1"/>
        <v>21494.770151056713</v>
      </c>
      <c r="F16" s="18">
        <f>($F$7-(SUM($C$8:C16)))</f>
        <v>49022052.114283562</v>
      </c>
      <c r="G16" s="18">
        <f>($G$7-(SUM($D$8:D16)))</f>
        <v>53572147.754242577</v>
      </c>
    </row>
    <row r="17" spans="1:7" ht="17.25" customHeight="1" x14ac:dyDescent="0.35">
      <c r="A17" s="1" t="s">
        <v>5</v>
      </c>
      <c r="B17" s="16">
        <v>10</v>
      </c>
      <c r="C17" s="18">
        <f t="shared" si="2"/>
        <v>108898.71048283012</v>
      </c>
      <c r="D17" s="18">
        <f t="shared" si="0"/>
        <v>130345.85828282918</v>
      </c>
      <c r="E17" s="18">
        <f t="shared" si="1"/>
        <v>21447.14779999906</v>
      </c>
      <c r="F17" s="18">
        <f>($F$7-(SUM($C$8:C17)))</f>
        <v>48913153.403800726</v>
      </c>
      <c r="G17" s="18">
        <f>($G$7-(SUM($D$8:D17)))</f>
        <v>53441801.89595975</v>
      </c>
    </row>
    <row r="18" spans="1:7" ht="17.25" customHeight="1" x14ac:dyDescent="0.35">
      <c r="A18" s="1" t="s">
        <v>5</v>
      </c>
      <c r="B18" s="16">
        <v>11</v>
      </c>
      <c r="C18" s="18">
        <f t="shared" si="2"/>
        <v>108946.35366866634</v>
      </c>
      <c r="D18" s="18">
        <f t="shared" si="0"/>
        <v>130345.85828282918</v>
      </c>
      <c r="E18" s="18">
        <f t="shared" si="1"/>
        <v>21399.504614162841</v>
      </c>
      <c r="F18" s="18">
        <f>($F$7-(SUM($C$8:C18)))</f>
        <v>48804207.050132059</v>
      </c>
      <c r="G18" s="18">
        <f>($G$7-(SUM($D$8:D18)))</f>
        <v>53311456.037676923</v>
      </c>
    </row>
    <row r="19" spans="1:7" ht="17.25" customHeight="1" x14ac:dyDescent="0.35">
      <c r="A19" s="1" t="s">
        <v>5</v>
      </c>
      <c r="B19" s="16">
        <v>12</v>
      </c>
      <c r="C19" s="18">
        <f t="shared" si="2"/>
        <v>108994.0176983964</v>
      </c>
      <c r="D19" s="18">
        <f t="shared" si="0"/>
        <v>130345.85828282918</v>
      </c>
      <c r="E19" s="18">
        <f t="shared" si="1"/>
        <v>21351.840584432779</v>
      </c>
      <c r="F19" s="18">
        <f>($F$7-(SUM($C$8:C19)))</f>
        <v>48695213.032433666</v>
      </c>
      <c r="G19" s="18">
        <f>($G$7-(SUM($D$8:D19)))</f>
        <v>53181110.179394089</v>
      </c>
    </row>
    <row r="20" spans="1:7" ht="17.25" customHeight="1" x14ac:dyDescent="0.35">
      <c r="A20" s="17" t="s">
        <v>6</v>
      </c>
      <c r="B20" s="16">
        <v>13</v>
      </c>
      <c r="C20" s="18">
        <f t="shared" si="2"/>
        <v>109041.70258113946</v>
      </c>
      <c r="D20" s="18">
        <f t="shared" si="0"/>
        <v>130345.85828282918</v>
      </c>
      <c r="E20" s="18">
        <f t="shared" si="1"/>
        <v>21304.155701689728</v>
      </c>
      <c r="F20" s="18">
        <f>($F$7-(SUM($C$8:C20)))</f>
        <v>48586171.329852529</v>
      </c>
      <c r="G20" s="18">
        <f>($G$7-(SUM($D$8:D20)))</f>
        <v>53050764.321111262</v>
      </c>
    </row>
    <row r="21" spans="1:7" ht="17.25" customHeight="1" x14ac:dyDescent="0.35">
      <c r="A21" s="1" t="s">
        <v>5</v>
      </c>
      <c r="B21" s="16">
        <v>14</v>
      </c>
      <c r="C21" s="18">
        <f t="shared" si="2"/>
        <v>109089.4083260187</v>
      </c>
      <c r="D21" s="18">
        <f t="shared" si="0"/>
        <v>130345.85828282918</v>
      </c>
      <c r="E21" s="18">
        <f t="shared" si="1"/>
        <v>21256.44995681048</v>
      </c>
      <c r="F21" s="18">
        <f>($F$7-(SUM($C$8:C21)))</f>
        <v>48477081.921526507</v>
      </c>
      <c r="G21" s="18">
        <f>($G$7-(SUM($D$8:D21)))</f>
        <v>52920418.462828435</v>
      </c>
    </row>
    <row r="22" spans="1:7" ht="17.25" customHeight="1" x14ac:dyDescent="0.35">
      <c r="A22" s="1" t="s">
        <v>5</v>
      </c>
      <c r="B22" s="16">
        <v>15</v>
      </c>
      <c r="C22" s="18">
        <f t="shared" si="2"/>
        <v>109137.13494216133</v>
      </c>
      <c r="D22" s="18">
        <f t="shared" si="0"/>
        <v>130345.85828282918</v>
      </c>
      <c r="E22" s="18">
        <f t="shared" si="1"/>
        <v>21208.723340667857</v>
      </c>
      <c r="F22" s="18">
        <f>($F$7-(SUM($C$8:C22)))</f>
        <v>48367944.786584347</v>
      </c>
      <c r="G22" s="18">
        <f>($G$7-(SUM($D$8:D22)))</f>
        <v>52790072.604545601</v>
      </c>
    </row>
    <row r="23" spans="1:7" ht="17.25" customHeight="1" x14ac:dyDescent="0.35">
      <c r="A23" s="1" t="s">
        <v>5</v>
      </c>
      <c r="B23" s="16">
        <v>16</v>
      </c>
      <c r="C23" s="18">
        <f t="shared" si="2"/>
        <v>109184.88243869852</v>
      </c>
      <c r="D23" s="18">
        <f t="shared" si="0"/>
        <v>130345.85828282918</v>
      </c>
      <c r="E23" s="18">
        <f t="shared" si="1"/>
        <v>21160.975844130662</v>
      </c>
      <c r="F23" s="18">
        <f>($F$7-(SUM($C$8:C23)))</f>
        <v>48258759.904145651</v>
      </c>
      <c r="G23" s="18">
        <f>($G$7-(SUM($D$8:D23)))</f>
        <v>52659726.746262774</v>
      </c>
    </row>
    <row r="24" spans="1:7" ht="17.25" customHeight="1" x14ac:dyDescent="0.35">
      <c r="A24" s="1" t="s">
        <v>5</v>
      </c>
      <c r="B24" s="16">
        <v>17</v>
      </c>
      <c r="C24" s="18">
        <f t="shared" si="2"/>
        <v>109232.65082476546</v>
      </c>
      <c r="D24" s="18">
        <f t="shared" si="0"/>
        <v>130345.85828282918</v>
      </c>
      <c r="E24" s="18">
        <f t="shared" si="1"/>
        <v>21113.207458063727</v>
      </c>
      <c r="F24" s="18">
        <f>($F$7-(SUM($C$8:C24)))</f>
        <v>48149527.25332088</v>
      </c>
      <c r="G24" s="18">
        <f>($G$7-(SUM($D$8:D24)))</f>
        <v>52529380.887979947</v>
      </c>
    </row>
    <row r="25" spans="1:7" ht="17.25" customHeight="1" x14ac:dyDescent="0.35">
      <c r="A25" s="1" t="s">
        <v>5</v>
      </c>
      <c r="B25" s="16">
        <v>18</v>
      </c>
      <c r="C25" s="18">
        <f t="shared" si="2"/>
        <v>109280.4401095013</v>
      </c>
      <c r="D25" s="18">
        <f t="shared" si="0"/>
        <v>130345.85828282918</v>
      </c>
      <c r="E25" s="18">
        <f t="shared" si="1"/>
        <v>21065.418173327882</v>
      </c>
      <c r="F25" s="18">
        <f>($F$7-(SUM($C$8:C25)))</f>
        <v>48040246.813211381</v>
      </c>
      <c r="G25" s="18">
        <f>($G$7-(SUM($D$8:D25)))</f>
        <v>52399035.029697113</v>
      </c>
    </row>
    <row r="26" spans="1:7" ht="17.25" customHeight="1" x14ac:dyDescent="0.35">
      <c r="A26" s="1" t="s">
        <v>5</v>
      </c>
      <c r="B26" s="16">
        <v>19</v>
      </c>
      <c r="C26" s="18">
        <f t="shared" si="2"/>
        <v>109328.2503020492</v>
      </c>
      <c r="D26" s="18">
        <f t="shared" si="0"/>
        <v>130345.85828282918</v>
      </c>
      <c r="E26" s="18">
        <f t="shared" si="1"/>
        <v>21017.607980779983</v>
      </c>
      <c r="F26" s="18">
        <f>($F$7-(SUM($C$8:C26)))</f>
        <v>47930918.562909335</v>
      </c>
      <c r="G26" s="18">
        <f>($G$7-(SUM($D$8:D26)))</f>
        <v>52268689.171414286</v>
      </c>
    </row>
    <row r="27" spans="1:7" ht="17.25" customHeight="1" x14ac:dyDescent="0.35">
      <c r="A27" s="1" t="s">
        <v>5</v>
      </c>
      <c r="B27" s="16">
        <v>20</v>
      </c>
      <c r="C27" s="18">
        <f t="shared" si="2"/>
        <v>109376.08141155634</v>
      </c>
      <c r="D27" s="18">
        <f t="shared" si="0"/>
        <v>130345.85828282918</v>
      </c>
      <c r="E27" s="18">
        <f t="shared" si="1"/>
        <v>20969.776871272843</v>
      </c>
      <c r="F27" s="18">
        <f>($F$7-(SUM($C$8:C27)))</f>
        <v>47821542.481497772</v>
      </c>
      <c r="G27" s="18">
        <f>($G$7-(SUM($D$8:D27)))</f>
        <v>52138343.313131459</v>
      </c>
    </row>
    <row r="28" spans="1:7" ht="17.25" customHeight="1" x14ac:dyDescent="0.35">
      <c r="A28" s="1" t="s">
        <v>5</v>
      </c>
      <c r="B28" s="16">
        <v>21</v>
      </c>
      <c r="C28" s="18">
        <f t="shared" si="2"/>
        <v>109423.9334471739</v>
      </c>
      <c r="D28" s="18">
        <f t="shared" si="0"/>
        <v>130345.85828282918</v>
      </c>
      <c r="E28" s="18">
        <f t="shared" si="1"/>
        <v>20921.924835655285</v>
      </c>
      <c r="F28" s="18">
        <f>($F$7-(SUM($C$8:C28)))</f>
        <v>47712118.548050597</v>
      </c>
      <c r="G28" s="18">
        <f>($G$7-(SUM($D$8:D28)))</f>
        <v>52007997.454848625</v>
      </c>
    </row>
    <row r="29" spans="1:7" ht="17.25" customHeight="1" x14ac:dyDescent="0.35">
      <c r="A29" s="1" t="s">
        <v>5</v>
      </c>
      <c r="B29" s="16">
        <v>22</v>
      </c>
      <c r="C29" s="18">
        <f t="shared" si="2"/>
        <v>109471.80641805704</v>
      </c>
      <c r="D29" s="18">
        <f t="shared" si="0"/>
        <v>130345.85828282918</v>
      </c>
      <c r="E29" s="18">
        <f t="shared" si="1"/>
        <v>20874.051864772147</v>
      </c>
      <c r="F29" s="18">
        <f>($F$7-(SUM($C$8:C29)))</f>
        <v>47602646.741632544</v>
      </c>
      <c r="G29" s="18">
        <f>($G$7-(SUM($D$8:D29)))</f>
        <v>51877651.596565798</v>
      </c>
    </row>
    <row r="30" spans="1:7" ht="17.25" customHeight="1" x14ac:dyDescent="0.35">
      <c r="A30" s="1" t="s">
        <v>5</v>
      </c>
      <c r="B30" s="16">
        <v>23</v>
      </c>
      <c r="C30" s="18">
        <f t="shared" si="2"/>
        <v>109519.70033336493</v>
      </c>
      <c r="D30" s="18">
        <f t="shared" si="0"/>
        <v>130345.85828282918</v>
      </c>
      <c r="E30" s="18">
        <f t="shared" si="1"/>
        <v>20826.15794946425</v>
      </c>
      <c r="F30" s="18">
        <f>($F$7-(SUM($C$8:C30)))</f>
        <v>47493127.041299179</v>
      </c>
      <c r="G30" s="18">
        <f>($G$7-(SUM($D$8:D30)))</f>
        <v>51747305.738282971</v>
      </c>
    </row>
    <row r="31" spans="1:7" ht="17.25" customHeight="1" x14ac:dyDescent="0.35">
      <c r="A31" s="1" t="s">
        <v>5</v>
      </c>
      <c r="B31" s="16">
        <v>24</v>
      </c>
      <c r="C31" s="18">
        <f t="shared" si="2"/>
        <v>109567.6152022608</v>
      </c>
      <c r="D31" s="18">
        <f t="shared" si="0"/>
        <v>130345.85828282918</v>
      </c>
      <c r="E31" s="18">
        <f t="shared" si="1"/>
        <v>20778.243080568383</v>
      </c>
      <c r="F31" s="18">
        <f>($F$7-(SUM($C$8:C31)))</f>
        <v>47383559.426096916</v>
      </c>
      <c r="G31" s="18">
        <f>($G$7-(SUM($D$8:D31)))</f>
        <v>51616959.880000137</v>
      </c>
    </row>
    <row r="32" spans="1:7" ht="17.25" customHeight="1" x14ac:dyDescent="0.35">
      <c r="A32" s="17" t="s">
        <v>7</v>
      </c>
      <c r="B32" s="16">
        <v>25</v>
      </c>
      <c r="C32" s="18">
        <f t="shared" si="2"/>
        <v>109615.55103391178</v>
      </c>
      <c r="D32" s="18">
        <f t="shared" si="0"/>
        <v>130345.85828282918</v>
      </c>
      <c r="E32" s="18">
        <f t="shared" si="1"/>
        <v>20730.307248917408</v>
      </c>
      <c r="F32" s="18">
        <f>($F$7-(SUM($C$8:C32)))</f>
        <v>47273943.87506301</v>
      </c>
      <c r="G32" s="18">
        <f>($G$7-(SUM($D$8:D32)))</f>
        <v>51486614.02171731</v>
      </c>
    </row>
    <row r="33" spans="1:7" ht="17.25" customHeight="1" x14ac:dyDescent="0.35">
      <c r="A33" s="1" t="s">
        <v>5</v>
      </c>
      <c r="B33" s="16">
        <v>26</v>
      </c>
      <c r="C33" s="18">
        <f t="shared" si="2"/>
        <v>109663.50783748912</v>
      </c>
      <c r="D33" s="18">
        <f t="shared" si="0"/>
        <v>130345.85828282918</v>
      </c>
      <c r="E33" s="18">
        <f t="shared" si="1"/>
        <v>20682.350445340067</v>
      </c>
      <c r="F33" s="18">
        <f>($F$7-(SUM($C$8:C33)))</f>
        <v>47164280.36722552</v>
      </c>
      <c r="G33" s="18">
        <f>($G$7-(SUM($D$8:D33)))</f>
        <v>51356268.163434483</v>
      </c>
    </row>
    <row r="34" spans="1:7" ht="17.25" customHeight="1" x14ac:dyDescent="0.35">
      <c r="A34" s="1" t="s">
        <v>5</v>
      </c>
      <c r="B34" s="16">
        <v>27</v>
      </c>
      <c r="C34" s="18">
        <f t="shared" si="2"/>
        <v>109711.48562216801</v>
      </c>
      <c r="D34" s="18">
        <f t="shared" si="0"/>
        <v>130345.85828282918</v>
      </c>
      <c r="E34" s="18">
        <f t="shared" si="1"/>
        <v>20634.372660661174</v>
      </c>
      <c r="F34" s="18">
        <f>($F$7-(SUM($C$8:C34)))</f>
        <v>47054568.881603353</v>
      </c>
      <c r="G34" s="18">
        <f>($G$7-(SUM($D$8:D34)))</f>
        <v>51225922.305151656</v>
      </c>
    </row>
    <row r="35" spans="1:7" ht="17.25" customHeight="1" x14ac:dyDescent="0.35">
      <c r="A35" s="1" t="s">
        <v>5</v>
      </c>
      <c r="B35" s="16">
        <v>28</v>
      </c>
      <c r="C35" s="18">
        <f t="shared" si="2"/>
        <v>109759.48439712772</v>
      </c>
      <c r="D35" s="18">
        <f t="shared" si="0"/>
        <v>130345.85828282918</v>
      </c>
      <c r="E35" s="18">
        <f t="shared" si="1"/>
        <v>20586.373885701469</v>
      </c>
      <c r="F35" s="18">
        <f>($F$7-(SUM($C$8:C35)))</f>
        <v>46944809.397206225</v>
      </c>
      <c r="G35" s="18">
        <f>($G$7-(SUM($D$8:D35)))</f>
        <v>51095576.446868822</v>
      </c>
    </row>
    <row r="36" spans="1:7" ht="17.25" customHeight="1" x14ac:dyDescent="0.35">
      <c r="A36" s="1" t="s">
        <v>5</v>
      </c>
      <c r="B36" s="16">
        <v>29</v>
      </c>
      <c r="C36" s="18">
        <f t="shared" si="2"/>
        <v>109807.50417155145</v>
      </c>
      <c r="D36" s="18">
        <f t="shared" si="0"/>
        <v>130345.85828282918</v>
      </c>
      <c r="E36" s="18">
        <f t="shared" si="1"/>
        <v>20538.354111277731</v>
      </c>
      <c r="F36" s="18">
        <f>($F$7-(SUM($C$8:C36)))</f>
        <v>46835001.893034667</v>
      </c>
      <c r="G36" s="18">
        <f>($G$7-(SUM($D$8:D36)))</f>
        <v>50965230.588585995</v>
      </c>
    </row>
    <row r="37" spans="1:7" ht="17.25" customHeight="1" x14ac:dyDescent="0.35">
      <c r="A37" s="1" t="s">
        <v>5</v>
      </c>
      <c r="B37" s="16">
        <v>30</v>
      </c>
      <c r="C37" s="18">
        <f t="shared" si="2"/>
        <v>109855.54495462652</v>
      </c>
      <c r="D37" s="18">
        <f t="shared" si="0"/>
        <v>130345.85828282918</v>
      </c>
      <c r="E37" s="18">
        <f t="shared" si="1"/>
        <v>20490.313328202668</v>
      </c>
      <c r="F37" s="18">
        <f>($F$7-(SUM($C$8:C37)))</f>
        <v>46725146.348080046</v>
      </c>
      <c r="G37" s="18">
        <f>($G$7-(SUM($D$8:D37)))</f>
        <v>50834884.730303168</v>
      </c>
    </row>
    <row r="38" spans="1:7" ht="17.25" customHeight="1" x14ac:dyDescent="0.35">
      <c r="A38" s="1" t="s">
        <v>5</v>
      </c>
      <c r="B38" s="16">
        <v>31</v>
      </c>
      <c r="C38" s="18">
        <f t="shared" si="2"/>
        <v>109903.60675554416</v>
      </c>
      <c r="D38" s="18">
        <f t="shared" si="0"/>
        <v>130345.85828282918</v>
      </c>
      <c r="E38" s="18">
        <f t="shared" si="1"/>
        <v>20442.251527285029</v>
      </c>
      <c r="F38" s="18">
        <f>($F$7-(SUM($C$8:C38)))</f>
        <v>46615242.741324499</v>
      </c>
      <c r="G38" s="18">
        <f>($G$7-(SUM($D$8:D38)))</f>
        <v>50704538.872020334</v>
      </c>
    </row>
    <row r="39" spans="1:7" ht="17.25" customHeight="1" x14ac:dyDescent="0.35">
      <c r="A39" s="1" t="s">
        <v>5</v>
      </c>
      <c r="B39" s="16">
        <v>32</v>
      </c>
      <c r="C39" s="18">
        <f t="shared" si="2"/>
        <v>109951.6895834997</v>
      </c>
      <c r="D39" s="18">
        <f t="shared" si="0"/>
        <v>130345.85828282918</v>
      </c>
      <c r="E39" s="18">
        <f t="shared" si="1"/>
        <v>20394.168699329486</v>
      </c>
      <c r="F39" s="18">
        <f>($F$7-(SUM($C$8:C39)))</f>
        <v>46505291.051740997</v>
      </c>
      <c r="G39" s="18">
        <f>($G$7-(SUM($D$8:D39)))</f>
        <v>50574193.013737507</v>
      </c>
    </row>
    <row r="40" spans="1:7" ht="17.25" customHeight="1" x14ac:dyDescent="0.35">
      <c r="A40" s="1" t="s">
        <v>5</v>
      </c>
      <c r="B40" s="16">
        <v>33</v>
      </c>
      <c r="C40" s="18">
        <f t="shared" si="2"/>
        <v>109999.79344769249</v>
      </c>
      <c r="D40" s="18">
        <f t="shared" si="0"/>
        <v>130345.85828282918</v>
      </c>
      <c r="E40" s="18">
        <f t="shared" si="1"/>
        <v>20346.064835136698</v>
      </c>
      <c r="F40" s="18">
        <f>($F$7-(SUM($C$8:C40)))</f>
        <v>46395291.258293308</v>
      </c>
      <c r="G40" s="18">
        <f>($G$7-(SUM($D$8:D40)))</f>
        <v>50443847.15545468</v>
      </c>
    </row>
    <row r="41" spans="1:7" ht="17.25" customHeight="1" x14ac:dyDescent="0.35">
      <c r="A41" s="1" t="s">
        <v>5</v>
      </c>
      <c r="B41" s="16">
        <v>34</v>
      </c>
      <c r="C41" s="18">
        <f t="shared" si="2"/>
        <v>110047.91835732586</v>
      </c>
      <c r="D41" s="18">
        <f t="shared" si="0"/>
        <v>130345.85828282918</v>
      </c>
      <c r="E41" s="18">
        <f t="shared" si="1"/>
        <v>20297.93992550332</v>
      </c>
      <c r="F41" s="18">
        <f>($F$7-(SUM($C$8:C41)))</f>
        <v>46285243.339935981</v>
      </c>
      <c r="G41" s="18">
        <f>($G$7-(SUM($D$8:D41)))</f>
        <v>50313501.297171846</v>
      </c>
    </row>
    <row r="42" spans="1:7" ht="17.25" customHeight="1" x14ac:dyDescent="0.35">
      <c r="A42" s="1" t="s">
        <v>5</v>
      </c>
      <c r="B42" s="16">
        <v>35</v>
      </c>
      <c r="C42" s="18">
        <f t="shared" si="2"/>
        <v>110096.06432160719</v>
      </c>
      <c r="D42" s="18">
        <f t="shared" si="0"/>
        <v>130345.85828282918</v>
      </c>
      <c r="E42" s="18">
        <f t="shared" si="1"/>
        <v>20249.793961221993</v>
      </c>
      <c r="F42" s="18">
        <f>($F$7-(SUM($C$8:C42)))</f>
        <v>46175147.275614373</v>
      </c>
      <c r="G42" s="18">
        <f>($G$7-(SUM($D$8:D42)))</f>
        <v>50183155.438889019</v>
      </c>
    </row>
    <row r="43" spans="1:7" ht="17.25" customHeight="1" x14ac:dyDescent="0.35">
      <c r="A43" s="1" t="s">
        <v>5</v>
      </c>
      <c r="B43" s="16">
        <v>36</v>
      </c>
      <c r="C43" s="18">
        <f t="shared" si="2"/>
        <v>110144.23134974789</v>
      </c>
      <c r="D43" s="18">
        <f t="shared" si="0"/>
        <v>130345.85828282918</v>
      </c>
      <c r="E43" s="18">
        <f t="shared" si="1"/>
        <v>20201.626933081294</v>
      </c>
      <c r="F43" s="18">
        <f>($F$7-(SUM($C$8:C43)))</f>
        <v>46065003.044264629</v>
      </c>
      <c r="G43" s="18">
        <f>($G$7-(SUM($D$8:D43)))</f>
        <v>50052809.580606192</v>
      </c>
    </row>
    <row r="44" spans="1:7" ht="17.25" customHeight="1" x14ac:dyDescent="0.35">
      <c r="A44" s="17" t="s">
        <v>8</v>
      </c>
      <c r="B44" s="16">
        <v>37</v>
      </c>
      <c r="C44" s="18">
        <f t="shared" si="2"/>
        <v>110192.4194509634</v>
      </c>
      <c r="D44" s="18">
        <f t="shared" si="0"/>
        <v>130345.85828282918</v>
      </c>
      <c r="E44" s="18">
        <f t="shared" si="1"/>
        <v>20153.438831865788</v>
      </c>
      <c r="F44" s="18">
        <f>($F$7-(SUM($C$8:C44)))</f>
        <v>45954810.624813661</v>
      </c>
      <c r="G44" s="18">
        <f>($G$7-(SUM($D$8:D44)))</f>
        <v>49922463.722323358</v>
      </c>
    </row>
    <row r="45" spans="1:7" ht="17.25" customHeight="1" x14ac:dyDescent="0.35">
      <c r="A45" s="1" t="s">
        <v>5</v>
      </c>
      <c r="B45" s="16">
        <v>38</v>
      </c>
      <c r="C45" s="18">
        <f t="shared" si="2"/>
        <v>110240.62863447319</v>
      </c>
      <c r="D45" s="18">
        <f t="shared" si="0"/>
        <v>130345.85828282918</v>
      </c>
      <c r="E45" s="18">
        <f t="shared" si="1"/>
        <v>20105.229648355991</v>
      </c>
      <c r="F45" s="18">
        <f>($F$7-(SUM($C$8:C45)))</f>
        <v>45844569.996179193</v>
      </c>
      <c r="G45" s="18">
        <f>($G$7-(SUM($D$8:D45)))</f>
        <v>49792117.864040531</v>
      </c>
    </row>
    <row r="46" spans="1:7" ht="17.25" customHeight="1" x14ac:dyDescent="0.35">
      <c r="A46" s="1" t="s">
        <v>5</v>
      </c>
      <c r="B46" s="16">
        <v>39</v>
      </c>
      <c r="C46" s="18">
        <f t="shared" si="2"/>
        <v>110288.85890950078</v>
      </c>
      <c r="D46" s="18">
        <f t="shared" si="0"/>
        <v>130345.85828282918</v>
      </c>
      <c r="E46" s="18">
        <f t="shared" si="1"/>
        <v>20056.999373328406</v>
      </c>
      <c r="F46" s="18">
        <f>($F$7-(SUM($C$8:C46)))</f>
        <v>45734281.137269691</v>
      </c>
      <c r="G46" s="18">
        <f>($G$7-(SUM($D$8:D46)))</f>
        <v>49661772.005757697</v>
      </c>
    </row>
    <row r="47" spans="1:7" ht="17.25" customHeight="1" x14ac:dyDescent="0.35">
      <c r="A47" s="1"/>
      <c r="B47" s="16">
        <v>40</v>
      </c>
      <c r="C47" s="18">
        <f t="shared" si="2"/>
        <v>110337.11028527369</v>
      </c>
      <c r="D47" s="18">
        <f t="shared" si="0"/>
        <v>130345.85828282918</v>
      </c>
      <c r="E47" s="18">
        <f t="shared" si="1"/>
        <v>20008.747997555489</v>
      </c>
      <c r="F47" s="18">
        <f>($F$7-(SUM($C$8:C47)))</f>
        <v>45623944.026984416</v>
      </c>
      <c r="G47" s="18">
        <f>($G$7-(SUM($D$8:D47)))</f>
        <v>49531426.14747487</v>
      </c>
    </row>
    <row r="48" spans="1:7" ht="17.25" customHeight="1" x14ac:dyDescent="0.35">
      <c r="A48" s="1"/>
      <c r="B48" s="16">
        <v>41</v>
      </c>
      <c r="C48" s="18">
        <f t="shared" si="2"/>
        <v>110385.38277102349</v>
      </c>
      <c r="D48" s="18">
        <f t="shared" si="0"/>
        <v>130345.85828282918</v>
      </c>
      <c r="E48" s="18">
        <f t="shared" si="1"/>
        <v>19960.475511805693</v>
      </c>
      <c r="F48" s="18">
        <f>($F$7-(SUM($C$8:C48)))</f>
        <v>45513558.644213393</v>
      </c>
      <c r="G48" s="18">
        <f>($G$7-(SUM($D$8:D48)))</f>
        <v>49401080.289192043</v>
      </c>
    </row>
    <row r="49" spans="1:7" ht="17.25" customHeight="1" x14ac:dyDescent="0.35">
      <c r="A49" s="1"/>
      <c r="B49" s="16">
        <v>42</v>
      </c>
      <c r="C49" s="18">
        <f t="shared" si="2"/>
        <v>110433.67637598583</v>
      </c>
      <c r="D49" s="18">
        <f t="shared" si="0"/>
        <v>130345.85828282918</v>
      </c>
      <c r="E49" s="18">
        <f t="shared" si="1"/>
        <v>19912.181906843354</v>
      </c>
      <c r="F49" s="18">
        <f>($F$7-(SUM($C$8:C49)))</f>
        <v>45403124.967837408</v>
      </c>
      <c r="G49" s="18">
        <f>($G$7-(SUM($D$8:D49)))</f>
        <v>49270734.430909209</v>
      </c>
    </row>
    <row r="50" spans="1:7" ht="17.25" customHeight="1" x14ac:dyDescent="0.35">
      <c r="A50" s="1"/>
      <c r="B50" s="16">
        <v>43</v>
      </c>
      <c r="C50" s="18">
        <f t="shared" si="2"/>
        <v>110481.99110940032</v>
      </c>
      <c r="D50" s="18">
        <f t="shared" si="0"/>
        <v>130345.85828282918</v>
      </c>
      <c r="E50" s="18">
        <f t="shared" si="1"/>
        <v>19863.867173428865</v>
      </c>
      <c r="F50" s="18">
        <f>($F$7-(SUM($C$8:C50)))</f>
        <v>45292642.976728007</v>
      </c>
      <c r="G50" s="18">
        <f>($G$7-(SUM($D$8:D50)))</f>
        <v>49140388.572626382</v>
      </c>
    </row>
    <row r="51" spans="1:7" ht="17.25" customHeight="1" x14ac:dyDescent="0.35">
      <c r="A51" s="1"/>
      <c r="B51" s="16">
        <v>44</v>
      </c>
      <c r="C51" s="18">
        <f t="shared" si="2"/>
        <v>110530.32698051068</v>
      </c>
      <c r="D51" s="18">
        <f t="shared" si="0"/>
        <v>130345.85828282918</v>
      </c>
      <c r="E51" s="18">
        <f t="shared" si="1"/>
        <v>19815.531302318501</v>
      </c>
      <c r="F51" s="18">
        <f>($F$7-(SUM($C$8:C51)))</f>
        <v>45182112.649747491</v>
      </c>
      <c r="G51" s="18">
        <f>($G$7-(SUM($D$8:D51)))</f>
        <v>49010042.714343548</v>
      </c>
    </row>
    <row r="52" spans="1:7" ht="17.25" customHeight="1" x14ac:dyDescent="0.35">
      <c r="A52" s="1"/>
      <c r="B52" s="16">
        <v>45</v>
      </c>
      <c r="C52" s="18">
        <f t="shared" si="2"/>
        <v>110578.68399856465</v>
      </c>
      <c r="D52" s="18">
        <f t="shared" si="0"/>
        <v>130345.85828282918</v>
      </c>
      <c r="E52" s="18">
        <f t="shared" si="1"/>
        <v>19767.174284264533</v>
      </c>
      <c r="F52" s="18">
        <f>($F$7-(SUM($C$8:C52)))</f>
        <v>45071533.965748928</v>
      </c>
      <c r="G52" s="18">
        <f>($G$7-(SUM($D$8:D52)))</f>
        <v>48879696.856060721</v>
      </c>
    </row>
    <row r="53" spans="1:7" ht="17.25" customHeight="1" x14ac:dyDescent="0.35">
      <c r="A53" s="1"/>
      <c r="B53" s="16">
        <v>46</v>
      </c>
      <c r="C53" s="18">
        <f t="shared" si="2"/>
        <v>110627.06217281402</v>
      </c>
      <c r="D53" s="18">
        <f t="shared" si="0"/>
        <v>130345.85828282918</v>
      </c>
      <c r="E53" s="18">
        <f t="shared" si="1"/>
        <v>19718.796110015159</v>
      </c>
      <c r="F53" s="18">
        <f>($F$7-(SUM($C$8:C53)))</f>
        <v>44960906.903576113</v>
      </c>
      <c r="G53" s="18">
        <f>($G$7-(SUM($D$8:D53)))</f>
        <v>48749350.997777894</v>
      </c>
    </row>
    <row r="54" spans="1:7" ht="17.25" customHeight="1" x14ac:dyDescent="0.35">
      <c r="A54" s="1"/>
      <c r="B54" s="16">
        <v>47</v>
      </c>
      <c r="C54" s="18">
        <f t="shared" si="2"/>
        <v>110675.46151251462</v>
      </c>
      <c r="D54" s="18">
        <f t="shared" si="0"/>
        <v>130345.85828282918</v>
      </c>
      <c r="E54" s="18">
        <f t="shared" si="1"/>
        <v>19670.396770314561</v>
      </c>
      <c r="F54" s="18">
        <f>($F$7-(SUM($C$8:C54)))</f>
        <v>44850231.4420636</v>
      </c>
      <c r="G54" s="18">
        <f>($G$7-(SUM($D$8:D54)))</f>
        <v>48619005.13949506</v>
      </c>
    </row>
    <row r="55" spans="1:7" ht="17.25" customHeight="1" x14ac:dyDescent="0.35">
      <c r="A55" s="1"/>
      <c r="B55" s="16">
        <v>48</v>
      </c>
      <c r="C55" s="18">
        <f t="shared" si="2"/>
        <v>110723.88202692635</v>
      </c>
      <c r="D55" s="18">
        <f t="shared" si="0"/>
        <v>130345.85828282918</v>
      </c>
      <c r="E55" s="18">
        <f t="shared" si="1"/>
        <v>19621.976255902831</v>
      </c>
      <c r="F55" s="18">
        <f>($F$7-(SUM($C$8:C55)))</f>
        <v>44739507.560036674</v>
      </c>
      <c r="G55" s="18">
        <f>($G$7-(SUM($D$8:D55)))</f>
        <v>48488659.281212233</v>
      </c>
    </row>
    <row r="56" spans="1:7" ht="17.25" customHeight="1" x14ac:dyDescent="0.35">
      <c r="A56" s="17" t="s">
        <v>9</v>
      </c>
      <c r="B56" s="16">
        <v>49</v>
      </c>
      <c r="C56" s="18">
        <f t="shared" si="2"/>
        <v>110772.32372531314</v>
      </c>
      <c r="D56" s="18">
        <f t="shared" si="0"/>
        <v>130345.85828282918</v>
      </c>
      <c r="E56" s="18">
        <f t="shared" si="1"/>
        <v>19573.534557516046</v>
      </c>
      <c r="F56" s="18">
        <f>($F$7-(SUM($C$8:C56)))</f>
        <v>44628735.236311361</v>
      </c>
      <c r="G56" s="18">
        <f>($G$7-(SUM($D$8:D56)))</f>
        <v>48358313.422929406</v>
      </c>
    </row>
    <row r="57" spans="1:7" ht="17.25" customHeight="1" x14ac:dyDescent="0.35">
      <c r="A57" s="1"/>
      <c r="B57" s="16">
        <v>50</v>
      </c>
      <c r="C57" s="18">
        <f t="shared" si="2"/>
        <v>110820.78661694295</v>
      </c>
      <c r="D57" s="18">
        <f t="shared" si="0"/>
        <v>130345.85828282918</v>
      </c>
      <c r="E57" s="18">
        <f t="shared" si="1"/>
        <v>19525.071665886237</v>
      </c>
      <c r="F57" s="18">
        <f>($F$7-(SUM($C$8:C57)))</f>
        <v>44517914.449694417</v>
      </c>
      <c r="G57" s="18">
        <f>($G$7-(SUM($D$8:D57)))</f>
        <v>48227967.564646572</v>
      </c>
    </row>
    <row r="58" spans="1:7" ht="17.25" customHeight="1" x14ac:dyDescent="0.35">
      <c r="A58" s="1"/>
      <c r="B58" s="16">
        <v>51</v>
      </c>
      <c r="C58" s="18">
        <f t="shared" si="2"/>
        <v>110869.27071108787</v>
      </c>
      <c r="D58" s="18">
        <f t="shared" si="0"/>
        <v>130345.85828282918</v>
      </c>
      <c r="E58" s="18">
        <f t="shared" si="1"/>
        <v>19476.587571741315</v>
      </c>
      <c r="F58" s="18">
        <f>($F$7-(SUM($C$8:C58)))</f>
        <v>44407045.178983331</v>
      </c>
      <c r="G58" s="18">
        <f>($G$7-(SUM($D$8:D58)))</f>
        <v>48097621.706363745</v>
      </c>
    </row>
    <row r="59" spans="1:7" ht="17.25" customHeight="1" x14ac:dyDescent="0.35">
      <c r="A59" s="1"/>
      <c r="B59" s="16">
        <v>52</v>
      </c>
      <c r="C59" s="18">
        <f t="shared" si="2"/>
        <v>110917.77601702398</v>
      </c>
      <c r="D59" s="18">
        <f t="shared" si="0"/>
        <v>130345.85828282918</v>
      </c>
      <c r="E59" s="18">
        <f t="shared" si="1"/>
        <v>19428.082265805206</v>
      </c>
      <c r="F59" s="18">
        <f>($F$7-(SUM($C$8:C59)))</f>
        <v>44296127.402966306</v>
      </c>
      <c r="G59" s="18">
        <f>($G$7-(SUM($D$8:D59)))</f>
        <v>47967275.848080918</v>
      </c>
    </row>
    <row r="60" spans="1:7" ht="17.25" customHeight="1" x14ac:dyDescent="0.35">
      <c r="A60" s="1"/>
      <c r="B60" s="16">
        <v>53</v>
      </c>
      <c r="C60" s="18">
        <f t="shared" si="2"/>
        <v>110966.30254403141</v>
      </c>
      <c r="D60" s="18">
        <f t="shared" si="0"/>
        <v>130345.85828282918</v>
      </c>
      <c r="E60" s="18">
        <f t="shared" si="1"/>
        <v>19379.555738797775</v>
      </c>
      <c r="F60" s="18">
        <f>($F$7-(SUM($C$8:C60)))</f>
        <v>44185161.100422278</v>
      </c>
      <c r="G60" s="18">
        <f>($G$7-(SUM($D$8:D60)))</f>
        <v>47836929.989798084</v>
      </c>
    </row>
    <row r="61" spans="1:7" ht="17.25" customHeight="1" x14ac:dyDescent="0.35">
      <c r="A61" s="1"/>
      <c r="B61" s="16">
        <v>54</v>
      </c>
      <c r="C61" s="18">
        <f t="shared" si="2"/>
        <v>111014.85030139444</v>
      </c>
      <c r="D61" s="18">
        <f t="shared" si="0"/>
        <v>130345.85828282918</v>
      </c>
      <c r="E61" s="18">
        <f t="shared" si="1"/>
        <v>19331.007981434741</v>
      </c>
      <c r="F61" s="18">
        <f>($F$7-(SUM($C$8:C61)))</f>
        <v>44074146.250120878</v>
      </c>
      <c r="G61" s="18">
        <f>($G$7-(SUM($D$8:D61)))</f>
        <v>47706584.131515257</v>
      </c>
    </row>
    <row r="62" spans="1:7" ht="17.25" customHeight="1" x14ac:dyDescent="0.35">
      <c r="A62" s="1"/>
      <c r="B62" s="16">
        <v>55</v>
      </c>
      <c r="C62" s="18">
        <f t="shared" si="2"/>
        <v>111063.41929840129</v>
      </c>
      <c r="D62" s="18">
        <f t="shared" si="0"/>
        <v>130345.85828282918</v>
      </c>
      <c r="E62" s="18">
        <f t="shared" si="1"/>
        <v>19282.438984427892</v>
      </c>
      <c r="F62" s="18">
        <f>($F$7-(SUM($C$8:C62)))</f>
        <v>43963082.830822483</v>
      </c>
      <c r="G62" s="18">
        <f>($G$7-(SUM($D$8:D62)))</f>
        <v>47576238.273232423</v>
      </c>
    </row>
    <row r="63" spans="1:7" ht="17.25" customHeight="1" x14ac:dyDescent="0.35">
      <c r="A63" s="1"/>
      <c r="B63" s="16">
        <v>56</v>
      </c>
      <c r="C63" s="18">
        <f t="shared" si="2"/>
        <v>111112.00954434434</v>
      </c>
      <c r="D63" s="18">
        <f t="shared" si="0"/>
        <v>130345.85828282918</v>
      </c>
      <c r="E63" s="18">
        <f t="shared" si="1"/>
        <v>19233.848738484841</v>
      </c>
      <c r="F63" s="18">
        <f>($F$7-(SUM($C$8:C63)))</f>
        <v>43851970.82127814</v>
      </c>
      <c r="G63" s="18">
        <f>($G$7-(SUM($D$8:D63)))</f>
        <v>47445892.414949596</v>
      </c>
    </row>
    <row r="64" spans="1:7" ht="17.25" customHeight="1" x14ac:dyDescent="0.35">
      <c r="A64" s="1"/>
      <c r="B64" s="16">
        <v>57</v>
      </c>
      <c r="C64" s="18">
        <f t="shared" si="2"/>
        <v>111160.62104851998</v>
      </c>
      <c r="D64" s="18">
        <f t="shared" si="0"/>
        <v>130345.85828282918</v>
      </c>
      <c r="E64" s="18">
        <f t="shared" si="1"/>
        <v>19185.237234309199</v>
      </c>
      <c r="F64" s="18">
        <f>($F$7-(SUM($C$8:C64)))</f>
        <v>43740810.200229615</v>
      </c>
      <c r="G64" s="18">
        <f>($G$7-(SUM($D$8:D64)))</f>
        <v>47315546.556666769</v>
      </c>
    </row>
    <row r="65" spans="1:7" ht="17.25" customHeight="1" x14ac:dyDescent="0.35">
      <c r="A65" s="1"/>
      <c r="B65" s="16">
        <v>58</v>
      </c>
      <c r="C65" s="18">
        <f t="shared" si="2"/>
        <v>111209.25382022871</v>
      </c>
      <c r="D65" s="18">
        <f t="shared" si="0"/>
        <v>130345.85828282918</v>
      </c>
      <c r="E65" s="18">
        <f t="shared" si="1"/>
        <v>19136.604462600473</v>
      </c>
      <c r="F65" s="18">
        <f>($F$7-(SUM($C$8:C65)))</f>
        <v>43629600.946409389</v>
      </c>
      <c r="G65" s="18">
        <f>($G$7-(SUM($D$8:D65)))</f>
        <v>47185200.698383935</v>
      </c>
    </row>
    <row r="66" spans="1:7" ht="17.25" customHeight="1" x14ac:dyDescent="0.35">
      <c r="A66" s="1"/>
      <c r="B66" s="16">
        <v>59</v>
      </c>
      <c r="C66" s="18">
        <f t="shared" si="2"/>
        <v>111257.90786877507</v>
      </c>
      <c r="D66" s="18">
        <f t="shared" si="0"/>
        <v>130345.85828282918</v>
      </c>
      <c r="E66" s="18">
        <f t="shared" si="1"/>
        <v>19087.95041405411</v>
      </c>
      <c r="F66" s="18">
        <f>($F$7-(SUM($C$8:C66)))</f>
        <v>43518343.038540617</v>
      </c>
      <c r="G66" s="18">
        <f>($G$7-(SUM($D$8:D66)))</f>
        <v>47054854.840101108</v>
      </c>
    </row>
    <row r="67" spans="1:7" ht="17.25" customHeight="1" x14ac:dyDescent="0.35">
      <c r="A67" s="1"/>
      <c r="B67" s="16">
        <v>60</v>
      </c>
      <c r="C67" s="18">
        <f t="shared" si="2"/>
        <v>111306.58320346766</v>
      </c>
      <c r="D67" s="18">
        <f t="shared" si="0"/>
        <v>130345.85828282918</v>
      </c>
      <c r="E67" s="18">
        <f t="shared" si="1"/>
        <v>19039.275079361527</v>
      </c>
      <c r="F67" s="18">
        <f>($F$7-(SUM($C$8:C67)))</f>
        <v>43407036.455337144</v>
      </c>
      <c r="G67" s="18">
        <f>($G$7-(SUM($D$8:D67)))</f>
        <v>46924508.981818274</v>
      </c>
    </row>
    <row r="68" spans="1:7" ht="17.25" customHeight="1" x14ac:dyDescent="0.35">
      <c r="A68" s="17" t="s">
        <v>10</v>
      </c>
      <c r="B68" s="16">
        <v>61</v>
      </c>
      <c r="C68" s="18">
        <f t="shared" si="2"/>
        <v>111355.27983361916</v>
      </c>
      <c r="D68" s="18">
        <f t="shared" si="0"/>
        <v>130345.85828282918</v>
      </c>
      <c r="E68" s="18">
        <f t="shared" si="1"/>
        <v>18990.578449210021</v>
      </c>
      <c r="F68" s="18">
        <f>($F$7-(SUM($C$8:C68)))</f>
        <v>43295681.175503522</v>
      </c>
      <c r="G68" s="18">
        <f>($G$7-(SUM($D$8:D68)))</f>
        <v>46794163.123535447</v>
      </c>
    </row>
    <row r="69" spans="1:7" ht="17.25" customHeight="1" x14ac:dyDescent="0.35">
      <c r="A69" s="1"/>
      <c r="B69" s="16">
        <v>62</v>
      </c>
      <c r="C69" s="18">
        <f t="shared" si="2"/>
        <v>111403.99776854638</v>
      </c>
      <c r="D69" s="18">
        <f t="shared" si="0"/>
        <v>130345.85828282918</v>
      </c>
      <c r="E69" s="18">
        <f t="shared" si="1"/>
        <v>18941.860514282802</v>
      </c>
      <c r="F69" s="18">
        <f>($F$7-(SUM($C$8:C69)))</f>
        <v>43184277.177734978</v>
      </c>
      <c r="G69" s="18">
        <f>($G$7-(SUM($D$8:D69)))</f>
        <v>46663817.26525262</v>
      </c>
    </row>
    <row r="70" spans="1:7" ht="17.25" customHeight="1" x14ac:dyDescent="0.35">
      <c r="A70" s="1"/>
      <c r="B70" s="16">
        <v>63</v>
      </c>
      <c r="C70" s="18">
        <f t="shared" si="2"/>
        <v>111452.73701757014</v>
      </c>
      <c r="D70" s="18">
        <f t="shared" si="0"/>
        <v>130345.85828282918</v>
      </c>
      <c r="E70" s="18">
        <f t="shared" si="1"/>
        <v>18893.121265259048</v>
      </c>
      <c r="F70" s="18">
        <f>($F$7-(SUM($C$8:C70)))</f>
        <v>43072824.440717407</v>
      </c>
      <c r="G70" s="18">
        <f>($G$7-(SUM($D$8:D70)))</f>
        <v>46533471.406969786</v>
      </c>
    </row>
    <row r="71" spans="1:7" ht="17.25" customHeight="1" x14ac:dyDescent="0.35">
      <c r="A71" s="1"/>
      <c r="B71" s="16">
        <v>64</v>
      </c>
      <c r="C71" s="18">
        <f t="shared" si="2"/>
        <v>111501.49759001532</v>
      </c>
      <c r="D71" s="18">
        <f t="shared" si="0"/>
        <v>130345.85828282918</v>
      </c>
      <c r="E71" s="18">
        <f t="shared" si="1"/>
        <v>18844.360692813862</v>
      </c>
      <c r="F71" s="18">
        <f>($F$7-(SUM($C$8:C71)))</f>
        <v>42961322.943127394</v>
      </c>
      <c r="G71" s="18">
        <f>($G$7-(SUM($D$8:D71)))</f>
        <v>46403125.548686959</v>
      </c>
    </row>
    <row r="72" spans="1:7" ht="17.25" customHeight="1" x14ac:dyDescent="0.35">
      <c r="A72" s="1"/>
      <c r="B72" s="16">
        <v>65</v>
      </c>
      <c r="C72" s="18">
        <f t="shared" si="2"/>
        <v>111550.27949521094</v>
      </c>
      <c r="D72" s="18">
        <f t="shared" ref="D72:D135" si="3">IF((B72&gt;$D$4*12),0,PMT($E$4/12,$D$4*12,$F$7)*-1)</f>
        <v>130345.85828282918</v>
      </c>
      <c r="E72" s="18">
        <f t="shared" ref="E72:E135" si="4">D72-C72</f>
        <v>18795.578787618244</v>
      </c>
      <c r="F72" s="18">
        <f>($F$7-(SUM($C$8:C72)))</f>
        <v>42849772.663632184</v>
      </c>
      <c r="G72" s="18">
        <f>($G$7-(SUM($D$8:D72)))</f>
        <v>46272779.690404132</v>
      </c>
    </row>
    <row r="73" spans="1:7" ht="17.25" customHeight="1" x14ac:dyDescent="0.35">
      <c r="A73" s="1"/>
      <c r="B73" s="16">
        <v>66</v>
      </c>
      <c r="C73" s="18">
        <f t="shared" ref="C73:C136" si="5">IF((B73&gt;$D$4*12),0,PPMT($E$4/12,B73,$D$4*12,$F$7)*-1)</f>
        <v>111599.08274249009</v>
      </c>
      <c r="D73" s="18">
        <f t="shared" si="3"/>
        <v>130345.85828282918</v>
      </c>
      <c r="E73" s="18">
        <f t="shared" si="4"/>
        <v>18746.775540339091</v>
      </c>
      <c r="F73" s="18">
        <f>($F$7-(SUM($C$8:C73)))</f>
        <v>42738173.580889694</v>
      </c>
      <c r="G73" s="18">
        <f>($G$7-(SUM($D$8:D73)))</f>
        <v>46142433.832121298</v>
      </c>
    </row>
    <row r="74" spans="1:7" ht="17.25" customHeight="1" x14ac:dyDescent="0.35">
      <c r="A74" s="1"/>
      <c r="B74" s="16">
        <v>67</v>
      </c>
      <c r="C74" s="18">
        <f t="shared" si="5"/>
        <v>111647.90734118993</v>
      </c>
      <c r="D74" s="18">
        <f t="shared" si="3"/>
        <v>130345.85828282918</v>
      </c>
      <c r="E74" s="18">
        <f t="shared" si="4"/>
        <v>18697.950941639254</v>
      </c>
      <c r="F74" s="18">
        <f>($F$7-(SUM($C$8:C74)))</f>
        <v>42626525.673548505</v>
      </c>
      <c r="G74" s="18">
        <f>($G$7-(SUM($D$8:D74)))</f>
        <v>46012087.973838471</v>
      </c>
    </row>
    <row r="75" spans="1:7" ht="17.25" customHeight="1" x14ac:dyDescent="0.35">
      <c r="A75" s="1"/>
      <c r="B75" s="16">
        <v>68</v>
      </c>
      <c r="C75" s="18">
        <f t="shared" si="5"/>
        <v>111696.7533006517</v>
      </c>
      <c r="D75" s="18">
        <f t="shared" si="3"/>
        <v>130345.85828282918</v>
      </c>
      <c r="E75" s="18">
        <f t="shared" si="4"/>
        <v>18649.10498217748</v>
      </c>
      <c r="F75" s="18">
        <f>($F$7-(SUM($C$8:C75)))</f>
        <v>42514828.920247853</v>
      </c>
      <c r="G75" s="18">
        <f>($G$7-(SUM($D$8:D75)))</f>
        <v>45881742.115555644</v>
      </c>
    </row>
    <row r="76" spans="1:7" ht="17.25" customHeight="1" x14ac:dyDescent="0.35">
      <c r="A76" s="1"/>
      <c r="B76" s="16">
        <v>69</v>
      </c>
      <c r="C76" s="18">
        <f t="shared" si="5"/>
        <v>111745.62063022074</v>
      </c>
      <c r="D76" s="18">
        <f t="shared" si="3"/>
        <v>130345.85828282918</v>
      </c>
      <c r="E76" s="18">
        <f t="shared" si="4"/>
        <v>18600.237652608441</v>
      </c>
      <c r="F76" s="18">
        <f>($F$7-(SUM($C$8:C76)))</f>
        <v>42403083.299617633</v>
      </c>
      <c r="G76" s="18">
        <f>($G$7-(SUM($D$8:D76)))</f>
        <v>45751396.257272817</v>
      </c>
    </row>
    <row r="77" spans="1:7" ht="17.25" customHeight="1" x14ac:dyDescent="0.35">
      <c r="A77" s="1"/>
      <c r="B77" s="16">
        <v>70</v>
      </c>
      <c r="C77" s="18">
        <f t="shared" si="5"/>
        <v>111794.50933924648</v>
      </c>
      <c r="D77" s="18">
        <f t="shared" si="3"/>
        <v>130345.85828282918</v>
      </c>
      <c r="E77" s="18">
        <f t="shared" si="4"/>
        <v>18551.348943582707</v>
      </c>
      <c r="F77" s="18">
        <f>($F$7-(SUM($C$8:C77)))</f>
        <v>42291288.790278383</v>
      </c>
      <c r="G77" s="18">
        <f>($G$7-(SUM($D$8:D77)))</f>
        <v>45621050.39898999</v>
      </c>
    </row>
    <row r="78" spans="1:7" ht="17.25" customHeight="1" x14ac:dyDescent="0.35">
      <c r="A78" s="1"/>
      <c r="B78" s="16">
        <v>71</v>
      </c>
      <c r="C78" s="18">
        <f t="shared" si="5"/>
        <v>111843.41943708238</v>
      </c>
      <c r="D78" s="18">
        <f t="shared" si="3"/>
        <v>130345.85828282918</v>
      </c>
      <c r="E78" s="18">
        <f t="shared" si="4"/>
        <v>18502.438845746801</v>
      </c>
      <c r="F78" s="18">
        <f>($F$7-(SUM($C$8:C78)))</f>
        <v>42179445.370841302</v>
      </c>
      <c r="G78" s="18">
        <f>($G$7-(SUM($D$8:D78)))</f>
        <v>45490704.540707156</v>
      </c>
    </row>
    <row r="79" spans="1:7" ht="17.25" customHeight="1" x14ac:dyDescent="0.35">
      <c r="A79" s="1"/>
      <c r="B79" s="16">
        <v>72</v>
      </c>
      <c r="C79" s="18">
        <f t="shared" si="5"/>
        <v>111892.35093308611</v>
      </c>
      <c r="D79" s="18">
        <f t="shared" si="3"/>
        <v>130345.85828282918</v>
      </c>
      <c r="E79" s="18">
        <f t="shared" si="4"/>
        <v>18453.507349743071</v>
      </c>
      <c r="F79" s="18">
        <f>($F$7-(SUM($C$8:C79)))</f>
        <v>42067553.019908212</v>
      </c>
      <c r="G79" s="18">
        <f>($G$7-(SUM($D$8:D79)))</f>
        <v>45360358.682424329</v>
      </c>
    </row>
    <row r="80" spans="1:7" ht="17.25" customHeight="1" x14ac:dyDescent="0.35">
      <c r="A80" s="17" t="s">
        <v>11</v>
      </c>
      <c r="B80" s="16">
        <v>73</v>
      </c>
      <c r="C80" s="18">
        <f t="shared" si="5"/>
        <v>111941.30383661934</v>
      </c>
      <c r="D80" s="18">
        <f t="shared" si="3"/>
        <v>130345.85828282918</v>
      </c>
      <c r="E80" s="18">
        <f t="shared" si="4"/>
        <v>18404.554446209848</v>
      </c>
      <c r="F80" s="18">
        <f>($F$7-(SUM($C$8:C80)))</f>
        <v>41955611.716071598</v>
      </c>
      <c r="G80" s="18">
        <f>($G$7-(SUM($D$8:D80)))</f>
        <v>45230012.824141502</v>
      </c>
    </row>
    <row r="81" spans="1:7" ht="17.25" customHeight="1" x14ac:dyDescent="0.35">
      <c r="A81" s="1"/>
      <c r="B81" s="16">
        <v>74</v>
      </c>
      <c r="C81" s="18">
        <f t="shared" si="5"/>
        <v>111990.27815704785</v>
      </c>
      <c r="D81" s="18">
        <f t="shared" si="3"/>
        <v>130345.85828282918</v>
      </c>
      <c r="E81" s="18">
        <f t="shared" si="4"/>
        <v>18355.580125781329</v>
      </c>
      <c r="F81" s="18">
        <f>($F$7-(SUM($C$8:C81)))</f>
        <v>41843621.43791455</v>
      </c>
      <c r="G81" s="18">
        <f>($G$7-(SUM($D$8:D81)))</f>
        <v>45099666.965858668</v>
      </c>
    </row>
    <row r="82" spans="1:7" ht="17.25" customHeight="1" x14ac:dyDescent="0.35">
      <c r="A82" s="1"/>
      <c r="B82" s="16">
        <v>75</v>
      </c>
      <c r="C82" s="18">
        <f t="shared" si="5"/>
        <v>112039.27390374156</v>
      </c>
      <c r="D82" s="18">
        <f t="shared" si="3"/>
        <v>130345.85828282918</v>
      </c>
      <c r="E82" s="18">
        <f t="shared" si="4"/>
        <v>18306.584379087624</v>
      </c>
      <c r="F82" s="18">
        <f>($F$7-(SUM($C$8:C82)))</f>
        <v>41731582.164010808</v>
      </c>
      <c r="G82" s="18">
        <f>($G$7-(SUM($D$8:D82)))</f>
        <v>44969321.107575841</v>
      </c>
    </row>
    <row r="83" spans="1:7" ht="17.25" customHeight="1" x14ac:dyDescent="0.35">
      <c r="A83" s="1"/>
      <c r="B83" s="16">
        <v>76</v>
      </c>
      <c r="C83" s="18">
        <f t="shared" si="5"/>
        <v>112088.29108607445</v>
      </c>
      <c r="D83" s="18">
        <f t="shared" si="3"/>
        <v>130345.85828282918</v>
      </c>
      <c r="E83" s="18">
        <f t="shared" si="4"/>
        <v>18257.567196754739</v>
      </c>
      <c r="F83" s="18">
        <f>($F$7-(SUM($C$8:C83)))</f>
        <v>41619493.87292473</v>
      </c>
      <c r="G83" s="18">
        <f>($G$7-(SUM($D$8:D83)))</f>
        <v>44838975.249293014</v>
      </c>
    </row>
    <row r="84" spans="1:7" ht="17.25" customHeight="1" x14ac:dyDescent="0.35">
      <c r="A84" s="1"/>
      <c r="B84" s="16">
        <v>77</v>
      </c>
      <c r="C84" s="18">
        <f t="shared" si="5"/>
        <v>112137.32971342461</v>
      </c>
      <c r="D84" s="18">
        <f t="shared" si="3"/>
        <v>130345.85828282918</v>
      </c>
      <c r="E84" s="18">
        <f t="shared" si="4"/>
        <v>18208.528569404574</v>
      </c>
      <c r="F84" s="18">
        <f>($F$7-(SUM($C$8:C84)))</f>
        <v>41507356.543211311</v>
      </c>
      <c r="G84" s="18">
        <f>($G$7-(SUM($D$8:D84)))</f>
        <v>44708629.391010188</v>
      </c>
    </row>
    <row r="85" spans="1:7" ht="17.25" customHeight="1" x14ac:dyDescent="0.35">
      <c r="A85" s="1"/>
      <c r="B85" s="16">
        <v>78</v>
      </c>
      <c r="C85" s="18">
        <f t="shared" si="5"/>
        <v>112186.38979517423</v>
      </c>
      <c r="D85" s="18">
        <f t="shared" si="3"/>
        <v>130345.85828282918</v>
      </c>
      <c r="E85" s="18">
        <f t="shared" si="4"/>
        <v>18159.468487654958</v>
      </c>
      <c r="F85" s="18">
        <f>($F$7-(SUM($C$8:C85)))</f>
        <v>41395170.153416134</v>
      </c>
      <c r="G85" s="18">
        <f>($G$7-(SUM($D$8:D85)))</f>
        <v>44578283.532727361</v>
      </c>
    </row>
    <row r="86" spans="1:7" ht="17.25" customHeight="1" x14ac:dyDescent="0.35">
      <c r="A86" s="1"/>
      <c r="B86" s="16">
        <v>79</v>
      </c>
      <c r="C86" s="18">
        <f t="shared" si="5"/>
        <v>112235.47134070963</v>
      </c>
      <c r="D86" s="18">
        <f t="shared" si="3"/>
        <v>130345.85828282918</v>
      </c>
      <c r="E86" s="18">
        <f t="shared" si="4"/>
        <v>18110.386942119556</v>
      </c>
      <c r="F86" s="18">
        <f>($F$7-(SUM($C$8:C86)))</f>
        <v>41282934.682075426</v>
      </c>
      <c r="G86" s="18">
        <f>($G$7-(SUM($D$8:D86)))</f>
        <v>44447937.674444526</v>
      </c>
    </row>
    <row r="87" spans="1:7" ht="17.25" customHeight="1" x14ac:dyDescent="0.35">
      <c r="A87" s="1"/>
      <c r="B87" s="16">
        <v>80</v>
      </c>
      <c r="C87" s="18">
        <f t="shared" si="5"/>
        <v>112284.57435942117</v>
      </c>
      <c r="D87" s="18">
        <f t="shared" si="3"/>
        <v>130345.85828282918</v>
      </c>
      <c r="E87" s="18">
        <f t="shared" si="4"/>
        <v>18061.283923408017</v>
      </c>
      <c r="F87" s="18">
        <f>($F$7-(SUM($C$8:C87)))</f>
        <v>41170650.107716002</v>
      </c>
      <c r="G87" s="18">
        <f>($G$7-(SUM($D$8:D87)))</f>
        <v>44317591.8161617</v>
      </c>
    </row>
    <row r="88" spans="1:7" ht="17.25" customHeight="1" x14ac:dyDescent="0.35">
      <c r="A88" s="1"/>
      <c r="B88" s="16">
        <v>81</v>
      </c>
      <c r="C88" s="18">
        <f t="shared" si="5"/>
        <v>112333.69886070343</v>
      </c>
      <c r="D88" s="18">
        <f t="shared" si="3"/>
        <v>130345.85828282918</v>
      </c>
      <c r="E88" s="18">
        <f t="shared" si="4"/>
        <v>18012.159422125755</v>
      </c>
      <c r="F88" s="18">
        <f>($F$7-(SUM($C$8:C88)))</f>
        <v>41058316.408855297</v>
      </c>
      <c r="G88" s="18">
        <f>($G$7-(SUM($D$8:D88)))</f>
        <v>44187245.957878873</v>
      </c>
    </row>
    <row r="89" spans="1:7" ht="17.25" customHeight="1" x14ac:dyDescent="0.35">
      <c r="A89" s="1"/>
      <c r="B89" s="16">
        <v>82</v>
      </c>
      <c r="C89" s="18">
        <f t="shared" si="5"/>
        <v>112382.84485395497</v>
      </c>
      <c r="D89" s="18">
        <f t="shared" si="3"/>
        <v>130345.85828282918</v>
      </c>
      <c r="E89" s="18">
        <f t="shared" si="4"/>
        <v>17963.013428874212</v>
      </c>
      <c r="F89" s="18">
        <f>($F$7-(SUM($C$8:C89)))</f>
        <v>40945933.564001344</v>
      </c>
      <c r="G89" s="18">
        <f>($G$7-(SUM($D$8:D89)))</f>
        <v>44056900.099596038</v>
      </c>
    </row>
    <row r="90" spans="1:7" ht="17.25" customHeight="1" x14ac:dyDescent="0.35">
      <c r="A90" s="1"/>
      <c r="B90" s="16">
        <v>83</v>
      </c>
      <c r="C90" s="18">
        <f t="shared" si="5"/>
        <v>112432.0123485786</v>
      </c>
      <c r="D90" s="18">
        <f t="shared" si="3"/>
        <v>130345.85828282918</v>
      </c>
      <c r="E90" s="18">
        <f t="shared" si="4"/>
        <v>17913.845934250581</v>
      </c>
      <c r="F90" s="18">
        <f>($F$7-(SUM($C$8:C90)))</f>
        <v>40833501.551652767</v>
      </c>
      <c r="G90" s="18">
        <f>($G$7-(SUM($D$8:D90)))</f>
        <v>43926554.241313212</v>
      </c>
    </row>
    <row r="91" spans="1:7" ht="17.25" customHeight="1" x14ac:dyDescent="0.35">
      <c r="A91" s="1"/>
      <c r="B91" s="16">
        <v>84</v>
      </c>
      <c r="C91" s="18">
        <f t="shared" si="5"/>
        <v>112481.20135398109</v>
      </c>
      <c r="D91" s="18">
        <f t="shared" si="3"/>
        <v>130345.85828282918</v>
      </c>
      <c r="E91" s="18">
        <f t="shared" si="4"/>
        <v>17864.656928848097</v>
      </c>
      <c r="F91" s="18">
        <f>($F$7-(SUM($C$8:C91)))</f>
        <v>40721020.350298785</v>
      </c>
      <c r="G91" s="18">
        <f>($G$7-(SUM($D$8:D91)))</f>
        <v>43796208.383030385</v>
      </c>
    </row>
    <row r="92" spans="1:7" ht="17.25" customHeight="1" x14ac:dyDescent="0.35">
      <c r="A92" s="17" t="s">
        <v>12</v>
      </c>
      <c r="B92" s="16">
        <v>85</v>
      </c>
      <c r="C92" s="18">
        <f t="shared" si="5"/>
        <v>112530.41187957347</v>
      </c>
      <c r="D92" s="18">
        <f t="shared" si="3"/>
        <v>130345.85828282918</v>
      </c>
      <c r="E92" s="18">
        <f t="shared" si="4"/>
        <v>17815.446403255715</v>
      </c>
      <c r="F92" s="18">
        <f>($F$7-(SUM($C$8:C92)))</f>
        <v>40608489.938419208</v>
      </c>
      <c r="G92" s="18">
        <f>($G$7-(SUM($D$8:D92)))</f>
        <v>43665862.524747558</v>
      </c>
    </row>
    <row r="93" spans="1:7" ht="17.25" customHeight="1" x14ac:dyDescent="0.35">
      <c r="A93" s="1"/>
      <c r="B93" s="16">
        <v>86</v>
      </c>
      <c r="C93" s="18">
        <f t="shared" si="5"/>
        <v>112579.64393477076</v>
      </c>
      <c r="D93" s="18">
        <f t="shared" si="3"/>
        <v>130345.85828282918</v>
      </c>
      <c r="E93" s="18">
        <f t="shared" si="4"/>
        <v>17766.21434805842</v>
      </c>
      <c r="F93" s="18">
        <f>($F$7-(SUM($C$8:C93)))</f>
        <v>40495910.294484437</v>
      </c>
      <c r="G93" s="18">
        <f>($G$7-(SUM($D$8:D93)))</f>
        <v>43535516.666464731</v>
      </c>
    </row>
    <row r="94" spans="1:7" ht="17.25" customHeight="1" x14ac:dyDescent="0.35">
      <c r="A94" s="1"/>
      <c r="B94" s="16">
        <v>87</v>
      </c>
      <c r="C94" s="18">
        <f t="shared" si="5"/>
        <v>112628.89752899224</v>
      </c>
      <c r="D94" s="18">
        <f t="shared" si="3"/>
        <v>130345.85828282918</v>
      </c>
      <c r="E94" s="18">
        <f t="shared" si="4"/>
        <v>17716.960753836946</v>
      </c>
      <c r="F94" s="18">
        <f>($F$7-(SUM($C$8:C94)))</f>
        <v>40383281.396955445</v>
      </c>
      <c r="G94" s="18">
        <f>($G$7-(SUM($D$8:D94)))</f>
        <v>43405170.808181897</v>
      </c>
    </row>
    <row r="95" spans="1:7" ht="17.25" customHeight="1" x14ac:dyDescent="0.35">
      <c r="A95" s="1"/>
      <c r="B95" s="16">
        <v>88</v>
      </c>
      <c r="C95" s="18">
        <f t="shared" si="5"/>
        <v>112678.17267166116</v>
      </c>
      <c r="D95" s="18">
        <f t="shared" si="3"/>
        <v>130345.85828282918</v>
      </c>
      <c r="E95" s="18">
        <f t="shared" si="4"/>
        <v>17667.685611168024</v>
      </c>
      <c r="F95" s="18">
        <f>($F$7-(SUM($C$8:C95)))</f>
        <v>40270603.224283785</v>
      </c>
      <c r="G95" s="18">
        <f>($G$7-(SUM($D$8:D95)))</f>
        <v>43274824.94989907</v>
      </c>
    </row>
    <row r="96" spans="1:7" ht="17.25" customHeight="1" x14ac:dyDescent="0.35">
      <c r="A96" s="1"/>
      <c r="B96" s="16">
        <v>89</v>
      </c>
      <c r="C96" s="18">
        <f t="shared" si="5"/>
        <v>112727.46937220501</v>
      </c>
      <c r="D96" s="18">
        <f t="shared" si="3"/>
        <v>130345.85828282918</v>
      </c>
      <c r="E96" s="18">
        <f t="shared" si="4"/>
        <v>17618.38891062417</v>
      </c>
      <c r="F96" s="18">
        <f>($F$7-(SUM($C$8:C96)))</f>
        <v>40157875.754911579</v>
      </c>
      <c r="G96" s="18">
        <f>($G$7-(SUM($D$8:D96)))</f>
        <v>43144479.091616243</v>
      </c>
    </row>
    <row r="97" spans="1:7" ht="17.25" customHeight="1" x14ac:dyDescent="0.35">
      <c r="A97" s="1"/>
      <c r="B97" s="16">
        <v>90</v>
      </c>
      <c r="C97" s="18">
        <f t="shared" si="5"/>
        <v>112776.78764005537</v>
      </c>
      <c r="D97" s="18">
        <f t="shared" si="3"/>
        <v>130345.85828282918</v>
      </c>
      <c r="E97" s="18">
        <f t="shared" si="4"/>
        <v>17569.070642773819</v>
      </c>
      <c r="F97" s="18">
        <f>($F$7-(SUM($C$8:C97)))</f>
        <v>40045098.967271522</v>
      </c>
      <c r="G97" s="18">
        <f>($G$7-(SUM($D$8:D97)))</f>
        <v>43014133.233333409</v>
      </c>
    </row>
    <row r="98" spans="1:7" ht="17.25" customHeight="1" x14ac:dyDescent="0.35">
      <c r="A98" s="1"/>
      <c r="B98" s="16">
        <v>91</v>
      </c>
      <c r="C98" s="18">
        <f t="shared" si="5"/>
        <v>112826.12748464789</v>
      </c>
      <c r="D98" s="18">
        <f t="shared" si="3"/>
        <v>130345.85828282918</v>
      </c>
      <c r="E98" s="18">
        <f t="shared" si="4"/>
        <v>17519.730798181292</v>
      </c>
      <c r="F98" s="18">
        <f>($F$7-(SUM($C$8:C98)))</f>
        <v>39932272.83978688</v>
      </c>
      <c r="G98" s="18">
        <f>($G$7-(SUM($D$8:D98)))</f>
        <v>42883787.375050582</v>
      </c>
    </row>
    <row r="99" spans="1:7" ht="17.25" customHeight="1" x14ac:dyDescent="0.35">
      <c r="A99" s="1"/>
      <c r="B99" s="16">
        <v>92</v>
      </c>
      <c r="C99" s="18">
        <f t="shared" si="5"/>
        <v>112875.48891542242</v>
      </c>
      <c r="D99" s="18">
        <f t="shared" si="3"/>
        <v>130345.85828282918</v>
      </c>
      <c r="E99" s="18">
        <f t="shared" si="4"/>
        <v>17470.369367406762</v>
      </c>
      <c r="F99" s="18">
        <f>($F$7-(SUM($C$8:C99)))</f>
        <v>39819397.350871459</v>
      </c>
      <c r="G99" s="18">
        <f>($G$7-(SUM($D$8:D99)))</f>
        <v>42753441.516767755</v>
      </c>
    </row>
    <row r="100" spans="1:7" ht="17.25" customHeight="1" x14ac:dyDescent="0.35">
      <c r="A100" s="1"/>
      <c r="B100" s="16">
        <v>93</v>
      </c>
      <c r="C100" s="18">
        <f t="shared" si="5"/>
        <v>112924.87194182292</v>
      </c>
      <c r="D100" s="18">
        <f t="shared" si="3"/>
        <v>130345.85828282918</v>
      </c>
      <c r="E100" s="18">
        <f t="shared" si="4"/>
        <v>17420.986341006268</v>
      </c>
      <c r="F100" s="18">
        <f>($F$7-(SUM($C$8:C100)))</f>
        <v>39706472.478929631</v>
      </c>
      <c r="G100" s="18">
        <f>($G$7-(SUM($D$8:D100)))</f>
        <v>42623095.658484928</v>
      </c>
    </row>
    <row r="101" spans="1:7" ht="17.25" customHeight="1" x14ac:dyDescent="0.35">
      <c r="A101" s="1"/>
      <c r="B101" s="16">
        <v>94</v>
      </c>
      <c r="C101" s="18">
        <f t="shared" si="5"/>
        <v>112974.27657329747</v>
      </c>
      <c r="D101" s="18">
        <f t="shared" si="3"/>
        <v>130345.85828282918</v>
      </c>
      <c r="E101" s="18">
        <f t="shared" si="4"/>
        <v>17371.581709531718</v>
      </c>
      <c r="F101" s="18">
        <f>($F$7-(SUM($C$8:C101)))</f>
        <v>39593498.202356339</v>
      </c>
      <c r="G101" s="18">
        <f>($G$7-(SUM($D$8:D101)))</f>
        <v>42492749.800202101</v>
      </c>
    </row>
    <row r="102" spans="1:7" ht="17.25" customHeight="1" x14ac:dyDescent="0.35">
      <c r="A102" s="1"/>
      <c r="B102" s="16">
        <v>95</v>
      </c>
      <c r="C102" s="18">
        <f t="shared" si="5"/>
        <v>113023.70281929828</v>
      </c>
      <c r="D102" s="18">
        <f t="shared" si="3"/>
        <v>130345.85828282918</v>
      </c>
      <c r="E102" s="18">
        <f t="shared" si="4"/>
        <v>17322.1554635309</v>
      </c>
      <c r="F102" s="18">
        <f>($F$7-(SUM($C$8:C102)))</f>
        <v>39480474.499537036</v>
      </c>
      <c r="G102" s="18">
        <f>($G$7-(SUM($D$8:D102)))</f>
        <v>42362403.941919267</v>
      </c>
    </row>
    <row r="103" spans="1:7" ht="17.25" customHeight="1" x14ac:dyDescent="0.35">
      <c r="A103" s="1"/>
      <c r="B103" s="16">
        <v>96</v>
      </c>
      <c r="C103" s="18">
        <f t="shared" si="5"/>
        <v>113073.15068928171</v>
      </c>
      <c r="D103" s="18">
        <f t="shared" si="3"/>
        <v>130345.85828282918</v>
      </c>
      <c r="E103" s="18">
        <f t="shared" si="4"/>
        <v>17272.707593547471</v>
      </c>
      <c r="F103" s="18">
        <f>($F$7-(SUM($C$8:C103)))</f>
        <v>39367401.348847754</v>
      </c>
      <c r="G103" s="18">
        <f>($G$7-(SUM($D$8:D103)))</f>
        <v>42232058.08363644</v>
      </c>
    </row>
    <row r="104" spans="1:7" ht="17.25" customHeight="1" x14ac:dyDescent="0.35">
      <c r="A104" s="17" t="s">
        <v>13</v>
      </c>
      <c r="B104" s="16">
        <v>97</v>
      </c>
      <c r="C104" s="18">
        <f t="shared" si="5"/>
        <v>113122.62019270829</v>
      </c>
      <c r="D104" s="18">
        <f t="shared" si="3"/>
        <v>130345.85828282918</v>
      </c>
      <c r="E104" s="18">
        <f t="shared" si="4"/>
        <v>17223.238090120896</v>
      </c>
      <c r="F104" s="18">
        <f>($F$7-(SUM($C$8:C104)))</f>
        <v>39254278.728655048</v>
      </c>
      <c r="G104" s="18">
        <f>($G$7-(SUM($D$8:D104)))</f>
        <v>42101712.225353613</v>
      </c>
    </row>
    <row r="105" spans="1:7" ht="17.25" customHeight="1" x14ac:dyDescent="0.35">
      <c r="A105" s="1"/>
      <c r="B105" s="16">
        <v>98</v>
      </c>
      <c r="C105" s="18">
        <f t="shared" si="5"/>
        <v>113172.1113390426</v>
      </c>
      <c r="D105" s="18">
        <f t="shared" si="3"/>
        <v>130345.85828282918</v>
      </c>
      <c r="E105" s="18">
        <f t="shared" si="4"/>
        <v>17173.74694378658</v>
      </c>
      <c r="F105" s="18">
        <f>($F$7-(SUM($C$8:C105)))</f>
        <v>39141106.617316008</v>
      </c>
      <c r="G105" s="18">
        <f>($G$7-(SUM($D$8:D105)))</f>
        <v>41971366.367070779</v>
      </c>
    </row>
    <row r="106" spans="1:7" ht="17.25" customHeight="1" x14ac:dyDescent="0.35">
      <c r="A106" s="1"/>
      <c r="B106" s="16">
        <v>99</v>
      </c>
      <c r="C106" s="18">
        <f t="shared" si="5"/>
        <v>113221.62413775343</v>
      </c>
      <c r="D106" s="18">
        <f t="shared" si="3"/>
        <v>130345.85828282918</v>
      </c>
      <c r="E106" s="18">
        <f t="shared" si="4"/>
        <v>17124.234145075752</v>
      </c>
      <c r="F106" s="18">
        <f>($F$7-(SUM($C$8:C106)))</f>
        <v>39027884.993178248</v>
      </c>
      <c r="G106" s="18">
        <f>($G$7-(SUM($D$8:D106)))</f>
        <v>41841020.508787952</v>
      </c>
    </row>
    <row r="107" spans="1:7" ht="17.25" customHeight="1" x14ac:dyDescent="0.35">
      <c r="A107" s="1"/>
      <c r="B107" s="16">
        <v>100</v>
      </c>
      <c r="C107" s="18">
        <f t="shared" si="5"/>
        <v>113271.15859831369</v>
      </c>
      <c r="D107" s="18">
        <f t="shared" si="3"/>
        <v>130345.85828282918</v>
      </c>
      <c r="E107" s="18">
        <f t="shared" si="4"/>
        <v>17074.699684515494</v>
      </c>
      <c r="F107" s="18">
        <f>($F$7-(SUM($C$8:C107)))</f>
        <v>38914613.834579937</v>
      </c>
      <c r="G107" s="18">
        <f>($G$7-(SUM($D$8:D107)))</f>
        <v>41710674.650505126</v>
      </c>
    </row>
    <row r="108" spans="1:7" ht="17.25" customHeight="1" x14ac:dyDescent="0.35">
      <c r="A108" s="1"/>
      <c r="B108" s="16">
        <v>101</v>
      </c>
      <c r="C108" s="18">
        <f t="shared" si="5"/>
        <v>113320.71473020046</v>
      </c>
      <c r="D108" s="18">
        <f t="shared" si="3"/>
        <v>130345.85828282918</v>
      </c>
      <c r="E108" s="18">
        <f t="shared" si="4"/>
        <v>17025.143552628724</v>
      </c>
      <c r="F108" s="18">
        <f>($F$7-(SUM($C$8:C108)))</f>
        <v>38801293.119849734</v>
      </c>
      <c r="G108" s="18">
        <f>($G$7-(SUM($D$8:D108)))</f>
        <v>41580328.792222299</v>
      </c>
    </row>
    <row r="109" spans="1:7" ht="17.25" customHeight="1" x14ac:dyDescent="0.35">
      <c r="A109" s="1"/>
      <c r="B109" s="16">
        <v>102</v>
      </c>
      <c r="C109" s="18">
        <f t="shared" si="5"/>
        <v>113370.29254289492</v>
      </c>
      <c r="D109" s="18">
        <f t="shared" si="3"/>
        <v>130345.85828282918</v>
      </c>
      <c r="E109" s="18">
        <f t="shared" si="4"/>
        <v>16975.56573993426</v>
      </c>
      <c r="F109" s="18">
        <f>($F$7-(SUM($C$8:C109)))</f>
        <v>38687922.827306837</v>
      </c>
      <c r="G109" s="18">
        <f>($G$7-(SUM($D$8:D109)))</f>
        <v>41449982.933939472</v>
      </c>
    </row>
    <row r="110" spans="1:7" ht="17.25" customHeight="1" x14ac:dyDescent="0.35">
      <c r="A110" s="1"/>
      <c r="B110" s="16">
        <v>103</v>
      </c>
      <c r="C110" s="18">
        <f t="shared" si="5"/>
        <v>113419.89204588244</v>
      </c>
      <c r="D110" s="18">
        <f t="shared" si="3"/>
        <v>130345.85828282918</v>
      </c>
      <c r="E110" s="18">
        <f t="shared" si="4"/>
        <v>16925.966236946741</v>
      </c>
      <c r="F110" s="18">
        <f>($F$7-(SUM($C$8:C110)))</f>
        <v>38574502.935260959</v>
      </c>
      <c r="G110" s="18">
        <f>($G$7-(SUM($D$8:D110)))</f>
        <v>41319637.075656638</v>
      </c>
    </row>
    <row r="111" spans="1:7" ht="17.25" customHeight="1" x14ac:dyDescent="0.35">
      <c r="A111" s="1"/>
      <c r="B111" s="16">
        <v>104</v>
      </c>
      <c r="C111" s="18">
        <f t="shared" si="5"/>
        <v>113469.5132486525</v>
      </c>
      <c r="D111" s="18">
        <f t="shared" si="3"/>
        <v>130345.85828282918</v>
      </c>
      <c r="E111" s="18">
        <f t="shared" si="4"/>
        <v>16876.345034176687</v>
      </c>
      <c r="F111" s="18">
        <f>($F$7-(SUM($C$8:C111)))</f>
        <v>38461033.422012307</v>
      </c>
      <c r="G111" s="18">
        <f>($G$7-(SUM($D$8:D111)))</f>
        <v>41189291.217373811</v>
      </c>
    </row>
    <row r="112" spans="1:7" ht="17.25" customHeight="1" x14ac:dyDescent="0.35">
      <c r="A112" s="1"/>
      <c r="B112" s="16">
        <v>105</v>
      </c>
      <c r="C112" s="18">
        <f t="shared" si="5"/>
        <v>113519.1561606988</v>
      </c>
      <c r="D112" s="18">
        <f t="shared" si="3"/>
        <v>130345.85828282918</v>
      </c>
      <c r="E112" s="18">
        <f t="shared" si="4"/>
        <v>16826.702122130388</v>
      </c>
      <c r="F112" s="18">
        <f>($F$7-(SUM($C$8:C112)))</f>
        <v>38347514.265851609</v>
      </c>
      <c r="G112" s="18">
        <f>($G$7-(SUM($D$8:D112)))</f>
        <v>41058945.359090984</v>
      </c>
    </row>
    <row r="113" spans="1:7" ht="17.25" customHeight="1" x14ac:dyDescent="0.35">
      <c r="A113" s="1"/>
      <c r="B113" s="16">
        <v>106</v>
      </c>
      <c r="C113" s="18">
        <f t="shared" si="5"/>
        <v>113568.8207915191</v>
      </c>
      <c r="D113" s="18">
        <f t="shared" si="3"/>
        <v>130345.85828282918</v>
      </c>
      <c r="E113" s="18">
        <f t="shared" si="4"/>
        <v>16777.037491310082</v>
      </c>
      <c r="F113" s="18">
        <f>($F$7-(SUM($C$8:C113)))</f>
        <v>38233945.445060089</v>
      </c>
      <c r="G113" s="18">
        <f>($G$7-(SUM($D$8:D113)))</f>
        <v>40928599.50080815</v>
      </c>
    </row>
    <row r="114" spans="1:7" ht="17.25" customHeight="1" x14ac:dyDescent="0.35">
      <c r="A114" s="1"/>
      <c r="B114" s="16">
        <v>107</v>
      </c>
      <c r="C114" s="18">
        <f t="shared" si="5"/>
        <v>113618.50715061538</v>
      </c>
      <c r="D114" s="18">
        <f t="shared" si="3"/>
        <v>130345.85828282918</v>
      </c>
      <c r="E114" s="18">
        <f t="shared" si="4"/>
        <v>16727.351132213807</v>
      </c>
      <c r="F114" s="18">
        <f>($F$7-(SUM($C$8:C114)))</f>
        <v>38120326.937909476</v>
      </c>
      <c r="G114" s="18">
        <f>($G$7-(SUM($D$8:D114)))</f>
        <v>40798253.642525323</v>
      </c>
    </row>
    <row r="115" spans="1:7" ht="17.25" customHeight="1" x14ac:dyDescent="0.35">
      <c r="A115" s="1"/>
      <c r="B115" s="16">
        <v>108</v>
      </c>
      <c r="C115" s="18">
        <f t="shared" si="5"/>
        <v>113668.21524749378</v>
      </c>
      <c r="D115" s="18">
        <f t="shared" si="3"/>
        <v>130345.85828282918</v>
      </c>
      <c r="E115" s="18">
        <f t="shared" si="4"/>
        <v>16677.643035335408</v>
      </c>
      <c r="F115" s="18">
        <f>($F$7-(SUM($C$8:C115)))</f>
        <v>38006658.722661979</v>
      </c>
      <c r="G115" s="18">
        <f>($G$7-(SUM($D$8:D115)))</f>
        <v>40667907.784242496</v>
      </c>
    </row>
    <row r="116" spans="1:7" ht="17.25" customHeight="1" x14ac:dyDescent="0.35">
      <c r="A116" s="17" t="s">
        <v>14</v>
      </c>
      <c r="B116" s="16">
        <v>109</v>
      </c>
      <c r="C116" s="18">
        <f t="shared" si="5"/>
        <v>113717.94509166456</v>
      </c>
      <c r="D116" s="18">
        <f t="shared" si="3"/>
        <v>130345.85828282918</v>
      </c>
      <c r="E116" s="18">
        <f t="shared" si="4"/>
        <v>16627.913191164625</v>
      </c>
      <c r="F116" s="18">
        <f>($F$7-(SUM($C$8:C116)))</f>
        <v>37892940.777570315</v>
      </c>
      <c r="G116" s="18">
        <f>($G$7-(SUM($D$8:D116)))</f>
        <v>40537561.925959669</v>
      </c>
    </row>
    <row r="117" spans="1:7" ht="17.25" customHeight="1" x14ac:dyDescent="0.35">
      <c r="A117" s="1"/>
      <c r="B117" s="16">
        <v>110</v>
      </c>
      <c r="C117" s="18">
        <f t="shared" si="5"/>
        <v>113767.69669264216</v>
      </c>
      <c r="D117" s="18">
        <f t="shared" si="3"/>
        <v>130345.85828282918</v>
      </c>
      <c r="E117" s="18">
        <f t="shared" si="4"/>
        <v>16578.161590187025</v>
      </c>
      <c r="F117" s="18">
        <f>($F$7-(SUM($C$8:C117)))</f>
        <v>37779173.080877677</v>
      </c>
      <c r="G117" s="18">
        <f>($G$7-(SUM($D$8:D117)))</f>
        <v>40407216.067676842</v>
      </c>
    </row>
    <row r="118" spans="1:7" ht="17.25" customHeight="1" x14ac:dyDescent="0.35">
      <c r="A118" s="1"/>
      <c r="B118" s="16">
        <v>111</v>
      </c>
      <c r="C118" s="18">
        <f t="shared" si="5"/>
        <v>113817.47005994519</v>
      </c>
      <c r="D118" s="18">
        <f t="shared" si="3"/>
        <v>130345.85828282918</v>
      </c>
      <c r="E118" s="18">
        <f t="shared" si="4"/>
        <v>16528.388222883994</v>
      </c>
      <c r="F118" s="18">
        <f>($F$7-(SUM($C$8:C118)))</f>
        <v>37665355.61081773</v>
      </c>
      <c r="G118" s="18">
        <f>($G$7-(SUM($D$8:D118)))</f>
        <v>40276870.209394008</v>
      </c>
    </row>
    <row r="119" spans="1:7" ht="17.25" customHeight="1" x14ac:dyDescent="0.35">
      <c r="A119" s="1"/>
      <c r="B119" s="16">
        <v>112</v>
      </c>
      <c r="C119" s="18">
        <f t="shared" si="5"/>
        <v>113867.26520309642</v>
      </c>
      <c r="D119" s="18">
        <f t="shared" si="3"/>
        <v>130345.85828282918</v>
      </c>
      <c r="E119" s="18">
        <f t="shared" si="4"/>
        <v>16478.59307973276</v>
      </c>
      <c r="F119" s="18">
        <f>($F$7-(SUM($C$8:C119)))</f>
        <v>37551488.345614634</v>
      </c>
      <c r="G119" s="18">
        <f>($G$7-(SUM($D$8:D119)))</f>
        <v>40146524.351111181</v>
      </c>
    </row>
    <row r="120" spans="1:7" ht="17.25" customHeight="1" x14ac:dyDescent="0.35">
      <c r="A120" s="1"/>
      <c r="B120" s="16">
        <v>113</v>
      </c>
      <c r="C120" s="18">
        <f t="shared" si="5"/>
        <v>113917.08213162277</v>
      </c>
      <c r="D120" s="18">
        <f t="shared" si="3"/>
        <v>130345.85828282918</v>
      </c>
      <c r="E120" s="18">
        <f t="shared" si="4"/>
        <v>16428.776151206417</v>
      </c>
      <c r="F120" s="18">
        <f>($F$7-(SUM($C$8:C120)))</f>
        <v>37437571.26348301</v>
      </c>
      <c r="G120" s="18">
        <f>($G$7-(SUM($D$8:D120)))</f>
        <v>40016178.492828354</v>
      </c>
    </row>
    <row r="121" spans="1:7" ht="17.25" customHeight="1" x14ac:dyDescent="0.35">
      <c r="A121" s="1"/>
      <c r="B121" s="16">
        <v>114</v>
      </c>
      <c r="C121" s="18">
        <f t="shared" si="5"/>
        <v>113966.92085505536</v>
      </c>
      <c r="D121" s="18">
        <f t="shared" si="3"/>
        <v>130345.85828282918</v>
      </c>
      <c r="E121" s="18">
        <f t="shared" si="4"/>
        <v>16378.937427773824</v>
      </c>
      <c r="F121" s="18">
        <f>($F$7-(SUM($C$8:C121)))</f>
        <v>37323604.342627957</v>
      </c>
      <c r="G121" s="18">
        <f>($G$7-(SUM($D$8:D121)))</f>
        <v>39885832.63454552</v>
      </c>
    </row>
    <row r="122" spans="1:7" ht="17.25" customHeight="1" x14ac:dyDescent="0.35">
      <c r="A122" s="1"/>
      <c r="B122" s="16">
        <v>115</v>
      </c>
      <c r="C122" s="18">
        <f t="shared" si="5"/>
        <v>114016.78138292946</v>
      </c>
      <c r="D122" s="18">
        <f t="shared" si="3"/>
        <v>130345.85828282918</v>
      </c>
      <c r="E122" s="18">
        <f t="shared" si="4"/>
        <v>16329.076899899723</v>
      </c>
      <c r="F122" s="18">
        <f>($F$7-(SUM($C$8:C122)))</f>
        <v>37209587.561245024</v>
      </c>
      <c r="G122" s="18">
        <f>($G$7-(SUM($D$8:D122)))</f>
        <v>39755486.776262693</v>
      </c>
    </row>
    <row r="123" spans="1:7" ht="17.25" customHeight="1" x14ac:dyDescent="0.35">
      <c r="A123" s="1"/>
      <c r="B123" s="16">
        <v>116</v>
      </c>
      <c r="C123" s="18">
        <f t="shared" si="5"/>
        <v>114066.66372478448</v>
      </c>
      <c r="D123" s="18">
        <f t="shared" si="3"/>
        <v>130345.85828282918</v>
      </c>
      <c r="E123" s="18">
        <f t="shared" si="4"/>
        <v>16279.194558044706</v>
      </c>
      <c r="F123" s="18">
        <f>($F$7-(SUM($C$8:C123)))</f>
        <v>37095520.897520244</v>
      </c>
      <c r="G123" s="18">
        <f>($G$7-(SUM($D$8:D123)))</f>
        <v>39625140.917979866</v>
      </c>
    </row>
    <row r="124" spans="1:7" ht="17.25" customHeight="1" x14ac:dyDescent="0.35">
      <c r="A124" s="1"/>
      <c r="B124" s="16">
        <v>117</v>
      </c>
      <c r="C124" s="18">
        <f t="shared" si="5"/>
        <v>114116.56789016408</v>
      </c>
      <c r="D124" s="18">
        <f t="shared" si="3"/>
        <v>130345.85828282918</v>
      </c>
      <c r="E124" s="18">
        <f t="shared" si="4"/>
        <v>16229.290392665105</v>
      </c>
      <c r="F124" s="18">
        <f>($F$7-(SUM($C$8:C124)))</f>
        <v>36981404.329630077</v>
      </c>
      <c r="G124" s="18">
        <f>($G$7-(SUM($D$8:D124)))</f>
        <v>39494795.059697039</v>
      </c>
    </row>
    <row r="125" spans="1:7" ht="17.25" customHeight="1" x14ac:dyDescent="0.35">
      <c r="A125" s="1"/>
      <c r="B125" s="16">
        <v>118</v>
      </c>
      <c r="C125" s="18">
        <f t="shared" si="5"/>
        <v>114166.49388861602</v>
      </c>
      <c r="D125" s="18">
        <f t="shared" si="3"/>
        <v>130345.85828282918</v>
      </c>
      <c r="E125" s="18">
        <f t="shared" si="4"/>
        <v>16179.36439421316</v>
      </c>
      <c r="F125" s="18">
        <f>($F$7-(SUM($C$8:C125)))</f>
        <v>36867237.83574146</v>
      </c>
      <c r="G125" s="18">
        <f>($G$7-(SUM($D$8:D125)))</f>
        <v>39364449.201414213</v>
      </c>
    </row>
    <row r="126" spans="1:7" ht="17.25" customHeight="1" x14ac:dyDescent="0.35">
      <c r="A126" s="1"/>
      <c r="B126" s="16">
        <v>119</v>
      </c>
      <c r="C126" s="18">
        <f t="shared" si="5"/>
        <v>114216.44172969229</v>
      </c>
      <c r="D126" s="18">
        <f t="shared" si="3"/>
        <v>130345.85828282918</v>
      </c>
      <c r="E126" s="18">
        <f t="shared" si="4"/>
        <v>16129.416553136893</v>
      </c>
      <c r="F126" s="18">
        <f>($F$7-(SUM($C$8:C126)))</f>
        <v>36753021.394011773</v>
      </c>
      <c r="G126" s="18">
        <f>($G$7-(SUM($D$8:D126)))</f>
        <v>39234103.343131378</v>
      </c>
    </row>
    <row r="127" spans="1:7" ht="17.25" customHeight="1" x14ac:dyDescent="0.35">
      <c r="A127" s="1"/>
      <c r="B127" s="16">
        <v>120</v>
      </c>
      <c r="C127" s="18">
        <f t="shared" si="5"/>
        <v>114266.41142294904</v>
      </c>
      <c r="D127" s="18">
        <f t="shared" si="3"/>
        <v>130345.85828282918</v>
      </c>
      <c r="E127" s="18">
        <f t="shared" si="4"/>
        <v>16079.446859880147</v>
      </c>
      <c r="F127" s="18">
        <f>($F$7-(SUM($C$8:C127)))</f>
        <v>36638754.98258882</v>
      </c>
      <c r="G127" s="18">
        <f>($G$7-(SUM($D$8:D127)))</f>
        <v>39103757.484848551</v>
      </c>
    </row>
    <row r="128" spans="1:7" ht="17.25" customHeight="1" x14ac:dyDescent="0.35">
      <c r="A128" s="17" t="s">
        <v>15</v>
      </c>
      <c r="B128" s="16">
        <v>121</v>
      </c>
      <c r="C128" s="18">
        <f t="shared" si="5"/>
        <v>114316.40297794658</v>
      </c>
      <c r="D128" s="18">
        <f t="shared" si="3"/>
        <v>130345.85828282918</v>
      </c>
      <c r="E128" s="18">
        <f t="shared" si="4"/>
        <v>16029.455304882606</v>
      </c>
      <c r="F128" s="18">
        <f>($F$7-(SUM($C$8:C128)))</f>
        <v>36524438.579610877</v>
      </c>
      <c r="G128" s="18">
        <f>($G$7-(SUM($D$8:D128)))</f>
        <v>38973411.626565725</v>
      </c>
    </row>
    <row r="129" spans="1:7" ht="17.25" customHeight="1" x14ac:dyDescent="0.35">
      <c r="A129" s="1"/>
      <c r="B129" s="16">
        <v>122</v>
      </c>
      <c r="C129" s="18">
        <f t="shared" si="5"/>
        <v>114366.41640424942</v>
      </c>
      <c r="D129" s="18">
        <f t="shared" si="3"/>
        <v>130345.85828282918</v>
      </c>
      <c r="E129" s="18">
        <f t="shared" si="4"/>
        <v>15979.441878579761</v>
      </c>
      <c r="F129" s="18">
        <f>($F$7-(SUM($C$8:C129)))</f>
        <v>36410072.163206622</v>
      </c>
      <c r="G129" s="18">
        <f>($G$7-(SUM($D$8:D129)))</f>
        <v>38843065.76828289</v>
      </c>
    </row>
    <row r="130" spans="1:7" ht="17.25" customHeight="1" x14ac:dyDescent="0.35">
      <c r="A130" s="1"/>
      <c r="B130" s="16">
        <v>123</v>
      </c>
      <c r="C130" s="18">
        <f t="shared" si="5"/>
        <v>114416.45171142627</v>
      </c>
      <c r="D130" s="18">
        <f t="shared" si="3"/>
        <v>130345.85828282918</v>
      </c>
      <c r="E130" s="18">
        <f t="shared" si="4"/>
        <v>15929.406571402913</v>
      </c>
      <c r="F130" s="18">
        <f>($F$7-(SUM($C$8:C130)))</f>
        <v>36295655.711495198</v>
      </c>
      <c r="G130" s="18">
        <f>($G$7-(SUM($D$8:D130)))</f>
        <v>38712719.910000063</v>
      </c>
    </row>
    <row r="131" spans="1:7" ht="17.25" customHeight="1" x14ac:dyDescent="0.35">
      <c r="A131" s="1"/>
      <c r="B131" s="16">
        <v>124</v>
      </c>
      <c r="C131" s="18">
        <f t="shared" si="5"/>
        <v>114466.50890905003</v>
      </c>
      <c r="D131" s="18">
        <f t="shared" si="3"/>
        <v>130345.85828282918</v>
      </c>
      <c r="E131" s="18">
        <f t="shared" si="4"/>
        <v>15879.349373779158</v>
      </c>
      <c r="F131" s="18">
        <f>($F$7-(SUM($C$8:C131)))</f>
        <v>36181189.202586152</v>
      </c>
      <c r="G131" s="18">
        <f>($G$7-(SUM($D$8:D131)))</f>
        <v>38582374.051717237</v>
      </c>
    </row>
    <row r="132" spans="1:7" ht="17.25" customHeight="1" x14ac:dyDescent="0.35">
      <c r="A132" s="1"/>
      <c r="B132" s="16">
        <v>125</v>
      </c>
      <c r="C132" s="18">
        <f t="shared" si="5"/>
        <v>114516.58800669774</v>
      </c>
      <c r="D132" s="18">
        <f t="shared" si="3"/>
        <v>130345.85828282918</v>
      </c>
      <c r="E132" s="18">
        <f t="shared" si="4"/>
        <v>15829.270276131443</v>
      </c>
      <c r="F132" s="18">
        <f>($F$7-(SUM($C$8:C132)))</f>
        <v>36066672.614579454</v>
      </c>
      <c r="G132" s="18">
        <f>($G$7-(SUM($D$8:D132)))</f>
        <v>38452028.19343441</v>
      </c>
    </row>
    <row r="133" spans="1:7" ht="17.25" customHeight="1" x14ac:dyDescent="0.35">
      <c r="A133" s="1"/>
      <c r="B133" s="16">
        <v>126</v>
      </c>
      <c r="C133" s="18">
        <f t="shared" si="5"/>
        <v>114566.68901395067</v>
      </c>
      <c r="D133" s="18">
        <f t="shared" si="3"/>
        <v>130345.85828282918</v>
      </c>
      <c r="E133" s="18">
        <f t="shared" si="4"/>
        <v>15779.169268878512</v>
      </c>
      <c r="F133" s="18">
        <f>($F$7-(SUM($C$8:C133)))</f>
        <v>35952105.925565504</v>
      </c>
      <c r="G133" s="18">
        <f>($G$7-(SUM($D$8:D133)))</f>
        <v>38321682.335151583</v>
      </c>
    </row>
    <row r="134" spans="1:7" ht="17.25" customHeight="1" x14ac:dyDescent="0.35">
      <c r="A134" s="1"/>
      <c r="B134" s="16">
        <v>127</v>
      </c>
      <c r="C134" s="18">
        <f t="shared" si="5"/>
        <v>114616.81194039428</v>
      </c>
      <c r="D134" s="18">
        <f t="shared" si="3"/>
        <v>130345.85828282918</v>
      </c>
      <c r="E134" s="18">
        <f t="shared" si="4"/>
        <v>15729.0463424349</v>
      </c>
      <c r="F134" s="18">
        <f>($F$7-(SUM($C$8:C134)))</f>
        <v>35837489.113625109</v>
      </c>
      <c r="G134" s="18">
        <f>($G$7-(SUM($D$8:D134)))</f>
        <v>38191336.476868749</v>
      </c>
    </row>
    <row r="135" spans="1:7" ht="17.25" customHeight="1" x14ac:dyDescent="0.35">
      <c r="A135" s="1"/>
      <c r="B135" s="16">
        <v>128</v>
      </c>
      <c r="C135" s="18">
        <f t="shared" si="5"/>
        <v>114666.9567956182</v>
      </c>
      <c r="D135" s="18">
        <f t="shared" si="3"/>
        <v>130345.85828282918</v>
      </c>
      <c r="E135" s="18">
        <f t="shared" si="4"/>
        <v>15678.901487210984</v>
      </c>
      <c r="F135" s="18">
        <f>($F$7-(SUM($C$8:C135)))</f>
        <v>35722822.156829491</v>
      </c>
      <c r="G135" s="18">
        <f>($G$7-(SUM($D$8:D135)))</f>
        <v>38060990.618585922</v>
      </c>
    </row>
    <row r="136" spans="1:7" ht="17.25" customHeight="1" x14ac:dyDescent="0.35">
      <c r="A136" s="1"/>
      <c r="B136" s="16">
        <v>129</v>
      </c>
      <c r="C136" s="18">
        <f t="shared" si="5"/>
        <v>114717.12358921627</v>
      </c>
      <c r="D136" s="18">
        <f t="shared" ref="D136:D199" si="6">IF((B136&gt;$D$4*12),0,PMT($E$4/12,$D$4*12,$F$7)*-1)</f>
        <v>130345.85828282918</v>
      </c>
      <c r="E136" s="18">
        <f t="shared" ref="E136:E199" si="7">D136-C136</f>
        <v>15628.734693612918</v>
      </c>
      <c r="F136" s="18">
        <f>($F$7-(SUM($C$8:C136)))</f>
        <v>35608105.033240274</v>
      </c>
      <c r="G136" s="18">
        <f>($G$7-(SUM($D$8:D136)))</f>
        <v>37930644.760303095</v>
      </c>
    </row>
    <row r="137" spans="1:7" ht="17.25" customHeight="1" x14ac:dyDescent="0.35">
      <c r="A137" s="1"/>
      <c r="B137" s="16">
        <v>130</v>
      </c>
      <c r="C137" s="18">
        <f t="shared" ref="C137:C200" si="8">IF((B137&gt;$D$4*12),0,PPMT($E$4/12,B137,$D$4*12,$F$7)*-1)</f>
        <v>114767.31233078656</v>
      </c>
      <c r="D137" s="18">
        <f t="shared" si="6"/>
        <v>130345.85828282918</v>
      </c>
      <c r="E137" s="18">
        <f t="shared" si="7"/>
        <v>15578.545952042623</v>
      </c>
      <c r="F137" s="18">
        <f>($F$7-(SUM($C$8:C137)))</f>
        <v>35493337.720909491</v>
      </c>
      <c r="G137" s="18">
        <f>($G$7-(SUM($D$8:D137)))</f>
        <v>37800298.902020261</v>
      </c>
    </row>
    <row r="138" spans="1:7" ht="17.25" customHeight="1" x14ac:dyDescent="0.35">
      <c r="A138" s="1"/>
      <c r="B138" s="16">
        <v>131</v>
      </c>
      <c r="C138" s="18">
        <f t="shared" si="8"/>
        <v>114817.52302993127</v>
      </c>
      <c r="D138" s="18">
        <f t="shared" si="6"/>
        <v>130345.85828282918</v>
      </c>
      <c r="E138" s="18">
        <f t="shared" si="7"/>
        <v>15528.335252897916</v>
      </c>
      <c r="F138" s="18">
        <f>($F$7-(SUM($C$8:C138)))</f>
        <v>35378520.197879553</v>
      </c>
      <c r="G138" s="18">
        <f>($G$7-(SUM($D$8:D138)))</f>
        <v>37669953.043737426</v>
      </c>
    </row>
    <row r="139" spans="1:7" ht="17.25" customHeight="1" x14ac:dyDescent="0.35">
      <c r="A139" s="1"/>
      <c r="B139" s="16">
        <v>132</v>
      </c>
      <c r="C139" s="18">
        <f t="shared" si="8"/>
        <v>114867.75569625686</v>
      </c>
      <c r="D139" s="18">
        <f t="shared" si="6"/>
        <v>130345.85828282918</v>
      </c>
      <c r="E139" s="18">
        <f t="shared" si="7"/>
        <v>15478.10258657232</v>
      </c>
      <c r="F139" s="18">
        <f>($F$7-(SUM($C$8:C139)))</f>
        <v>35263652.442183301</v>
      </c>
      <c r="G139" s="18">
        <f>($G$7-(SUM($D$8:D139)))</f>
        <v>37539607.1854546</v>
      </c>
    </row>
    <row r="140" spans="1:7" ht="17.25" customHeight="1" x14ac:dyDescent="0.35">
      <c r="A140" s="17" t="s">
        <v>16</v>
      </c>
      <c r="B140" s="16">
        <v>133</v>
      </c>
      <c r="C140" s="18">
        <f t="shared" si="8"/>
        <v>114918.01033937398</v>
      </c>
      <c r="D140" s="18">
        <f t="shared" si="6"/>
        <v>130345.85828282918</v>
      </c>
      <c r="E140" s="18">
        <f t="shared" si="7"/>
        <v>15427.847943455199</v>
      </c>
      <c r="F140" s="18">
        <f>($F$7-(SUM($C$8:C140)))</f>
        <v>35148734.431843922</v>
      </c>
      <c r="G140" s="18">
        <f>($G$7-(SUM($D$8:D140)))</f>
        <v>37409261.327171773</v>
      </c>
    </row>
    <row r="141" spans="1:7" ht="17.25" customHeight="1" x14ac:dyDescent="0.35">
      <c r="A141" s="1"/>
      <c r="B141" s="16">
        <v>134</v>
      </c>
      <c r="C141" s="18">
        <f t="shared" si="8"/>
        <v>114968.28696889746</v>
      </c>
      <c r="D141" s="18">
        <f t="shared" si="6"/>
        <v>130345.85828282918</v>
      </c>
      <c r="E141" s="18">
        <f t="shared" si="7"/>
        <v>15377.571313931723</v>
      </c>
      <c r="F141" s="18">
        <f>($F$7-(SUM($C$8:C141)))</f>
        <v>35033766.144875027</v>
      </c>
      <c r="G141" s="18">
        <f>($G$7-(SUM($D$8:D141)))</f>
        <v>37278915.468888938</v>
      </c>
    </row>
    <row r="142" spans="1:7" ht="17.25" customHeight="1" x14ac:dyDescent="0.35">
      <c r="A142" s="1"/>
      <c r="B142" s="16">
        <v>135</v>
      </c>
      <c r="C142" s="18">
        <f t="shared" si="8"/>
        <v>115018.58559444635</v>
      </c>
      <c r="D142" s="18">
        <f t="shared" si="6"/>
        <v>130345.85828282918</v>
      </c>
      <c r="E142" s="18">
        <f t="shared" si="7"/>
        <v>15327.272688382829</v>
      </c>
      <c r="F142" s="18">
        <f>($F$7-(SUM($C$8:C142)))</f>
        <v>34918747.559280582</v>
      </c>
      <c r="G142" s="18">
        <f>($G$7-(SUM($D$8:D142)))</f>
        <v>37148569.610606104</v>
      </c>
    </row>
    <row r="143" spans="1:7" ht="17.25" customHeight="1" x14ac:dyDescent="0.35">
      <c r="A143" s="1"/>
      <c r="B143" s="16">
        <v>136</v>
      </c>
      <c r="C143" s="18">
        <f t="shared" si="8"/>
        <v>115068.90622564392</v>
      </c>
      <c r="D143" s="18">
        <f t="shared" si="6"/>
        <v>130345.85828282918</v>
      </c>
      <c r="E143" s="18">
        <f t="shared" si="7"/>
        <v>15276.952057185263</v>
      </c>
      <c r="F143" s="18">
        <f>($F$7-(SUM($C$8:C143)))</f>
        <v>34803678.653054938</v>
      </c>
      <c r="G143" s="18">
        <f>($G$7-(SUM($D$8:D143)))</f>
        <v>37018223.752323277</v>
      </c>
    </row>
    <row r="144" spans="1:7" ht="17.25" customHeight="1" x14ac:dyDescent="0.35">
      <c r="A144" s="1"/>
      <c r="B144" s="16">
        <v>137</v>
      </c>
      <c r="C144" s="18">
        <f t="shared" si="8"/>
        <v>115119.24887211765</v>
      </c>
      <c r="D144" s="18">
        <f t="shared" si="6"/>
        <v>130345.85828282918</v>
      </c>
      <c r="E144" s="18">
        <f t="shared" si="7"/>
        <v>15226.609410711535</v>
      </c>
      <c r="F144" s="18">
        <f>($F$7-(SUM($C$8:C144)))</f>
        <v>34688559.404182822</v>
      </c>
      <c r="G144" s="18">
        <f>($G$7-(SUM($D$8:D144)))</f>
        <v>36887877.89404045</v>
      </c>
    </row>
    <row r="145" spans="1:7" ht="17.25" customHeight="1" x14ac:dyDescent="0.35">
      <c r="A145" s="1"/>
      <c r="B145" s="16">
        <v>138</v>
      </c>
      <c r="C145" s="18">
        <f t="shared" si="8"/>
        <v>115169.61354349919</v>
      </c>
      <c r="D145" s="18">
        <f t="shared" si="6"/>
        <v>130345.85828282918</v>
      </c>
      <c r="E145" s="18">
        <f t="shared" si="7"/>
        <v>15176.244739329995</v>
      </c>
      <c r="F145" s="18">
        <f>($F$7-(SUM($C$8:C145)))</f>
        <v>34573389.790639319</v>
      </c>
      <c r="G145" s="18">
        <f>($G$7-(SUM($D$8:D145)))</f>
        <v>36757532.035757616</v>
      </c>
    </row>
    <row r="146" spans="1:7" ht="17.25" customHeight="1" x14ac:dyDescent="0.35">
      <c r="A146" s="1"/>
      <c r="B146" s="16">
        <v>139</v>
      </c>
      <c r="C146" s="18">
        <f t="shared" si="8"/>
        <v>115220.00024942448</v>
      </c>
      <c r="D146" s="18">
        <f t="shared" si="6"/>
        <v>130345.85828282918</v>
      </c>
      <c r="E146" s="18">
        <f t="shared" si="7"/>
        <v>15125.8580334047</v>
      </c>
      <c r="F146" s="18">
        <f>($F$7-(SUM($C$8:C146)))</f>
        <v>34458169.790389895</v>
      </c>
      <c r="G146" s="18">
        <f>($G$7-(SUM($D$8:D146)))</f>
        <v>36627186.177474782</v>
      </c>
    </row>
    <row r="147" spans="1:7" ht="17.25" customHeight="1" x14ac:dyDescent="0.35">
      <c r="A147" s="1"/>
      <c r="B147" s="16">
        <v>140</v>
      </c>
      <c r="C147" s="18">
        <f t="shared" si="8"/>
        <v>115270.4089995336</v>
      </c>
      <c r="D147" s="18">
        <f t="shared" si="6"/>
        <v>130345.85828282918</v>
      </c>
      <c r="E147" s="18">
        <f t="shared" si="7"/>
        <v>15075.449283295588</v>
      </c>
      <c r="F147" s="18">
        <f>($F$7-(SUM($C$8:C147)))</f>
        <v>34342899.381390363</v>
      </c>
      <c r="G147" s="18">
        <f>($G$7-(SUM($D$8:D147)))</f>
        <v>36496840.319191955</v>
      </c>
    </row>
    <row r="148" spans="1:7" ht="17.25" customHeight="1" x14ac:dyDescent="0.35">
      <c r="A148" s="1"/>
      <c r="B148" s="16">
        <v>141</v>
      </c>
      <c r="C148" s="18">
        <f t="shared" si="8"/>
        <v>115320.83980347088</v>
      </c>
      <c r="D148" s="18">
        <f t="shared" si="6"/>
        <v>130345.85828282918</v>
      </c>
      <c r="E148" s="18">
        <f t="shared" si="7"/>
        <v>15025.018479358303</v>
      </c>
      <c r="F148" s="18">
        <f>($F$7-(SUM($C$8:C148)))</f>
        <v>34227578.541586891</v>
      </c>
      <c r="G148" s="18">
        <f>($G$7-(SUM($D$8:D148)))</f>
        <v>36366494.460909128</v>
      </c>
    </row>
    <row r="149" spans="1:7" ht="17.25" customHeight="1" x14ac:dyDescent="0.35">
      <c r="A149" s="1"/>
      <c r="B149" s="16">
        <v>142</v>
      </c>
      <c r="C149" s="18">
        <f t="shared" si="8"/>
        <v>115371.29267088493</v>
      </c>
      <c r="D149" s="18">
        <f t="shared" si="6"/>
        <v>130345.85828282918</v>
      </c>
      <c r="E149" s="18">
        <f t="shared" si="7"/>
        <v>14974.565611944257</v>
      </c>
      <c r="F149" s="18">
        <f>($F$7-(SUM($C$8:C149)))</f>
        <v>34112207.248916008</v>
      </c>
      <c r="G149" s="18">
        <f>($G$7-(SUM($D$8:D149)))</f>
        <v>36236148.602626294</v>
      </c>
    </row>
    <row r="150" spans="1:7" ht="17.25" customHeight="1" x14ac:dyDescent="0.35">
      <c r="A150" s="1"/>
      <c r="B150" s="16">
        <v>143</v>
      </c>
      <c r="C150" s="18">
        <f t="shared" si="8"/>
        <v>115421.76761142841</v>
      </c>
      <c r="D150" s="18">
        <f t="shared" si="6"/>
        <v>130345.85828282918</v>
      </c>
      <c r="E150" s="18">
        <f t="shared" si="7"/>
        <v>14924.090671400772</v>
      </c>
      <c r="F150" s="18">
        <f>($F$7-(SUM($C$8:C150)))</f>
        <v>33996785.481304578</v>
      </c>
      <c r="G150" s="18">
        <f>($G$7-(SUM($D$8:D150)))</f>
        <v>36105802.74434346</v>
      </c>
    </row>
    <row r="151" spans="1:7" ht="17.25" customHeight="1" x14ac:dyDescent="0.35">
      <c r="A151" s="1"/>
      <c r="B151" s="16">
        <v>144</v>
      </c>
      <c r="C151" s="18">
        <f t="shared" si="8"/>
        <v>115472.26463475844</v>
      </c>
      <c r="D151" s="18">
        <f t="shared" si="6"/>
        <v>130345.85828282918</v>
      </c>
      <c r="E151" s="18">
        <f t="shared" si="7"/>
        <v>14873.593648070746</v>
      </c>
      <c r="F151" s="18">
        <f>($F$7-(SUM($C$8:C151)))</f>
        <v>33881313.21666982</v>
      </c>
      <c r="G151" s="18">
        <f>($G$7-(SUM($D$8:D151)))</f>
        <v>35975456.886060633</v>
      </c>
    </row>
    <row r="152" spans="1:7" ht="17.25" customHeight="1" x14ac:dyDescent="0.35">
      <c r="A152" s="17" t="s">
        <v>17</v>
      </c>
      <c r="B152" s="16">
        <v>145</v>
      </c>
      <c r="C152" s="18">
        <f t="shared" si="8"/>
        <v>115522.78375053612</v>
      </c>
      <c r="D152" s="18">
        <f t="shared" si="6"/>
        <v>130345.85828282918</v>
      </c>
      <c r="E152" s="18">
        <f t="shared" si="7"/>
        <v>14823.07453229306</v>
      </c>
      <c r="F152" s="18">
        <f>($F$7-(SUM($C$8:C152)))</f>
        <v>33765790.432919279</v>
      </c>
      <c r="G152" s="18">
        <f>($G$7-(SUM($D$8:D152)))</f>
        <v>35845111.027777806</v>
      </c>
    </row>
    <row r="153" spans="1:7" ht="17.25" customHeight="1" x14ac:dyDescent="0.35">
      <c r="A153" s="1"/>
      <c r="B153" s="16">
        <v>146</v>
      </c>
      <c r="C153" s="18">
        <f t="shared" si="8"/>
        <v>115573.32496842698</v>
      </c>
      <c r="D153" s="18">
        <f t="shared" si="6"/>
        <v>130345.85828282918</v>
      </c>
      <c r="E153" s="18">
        <f t="shared" si="7"/>
        <v>14772.533314402201</v>
      </c>
      <c r="F153" s="18">
        <f>($F$7-(SUM($C$8:C153)))</f>
        <v>33650217.107950851</v>
      </c>
      <c r="G153" s="18">
        <f>($G$7-(SUM($D$8:D153)))</f>
        <v>35714765.169494972</v>
      </c>
    </row>
    <row r="154" spans="1:7" ht="17.25" customHeight="1" x14ac:dyDescent="0.35">
      <c r="A154" s="1"/>
      <c r="B154" s="16">
        <v>147</v>
      </c>
      <c r="C154" s="18">
        <f t="shared" si="8"/>
        <v>115623.88829810068</v>
      </c>
      <c r="D154" s="18">
        <f t="shared" si="6"/>
        <v>130345.85828282918</v>
      </c>
      <c r="E154" s="18">
        <f t="shared" si="7"/>
        <v>14721.969984728508</v>
      </c>
      <c r="F154" s="18">
        <f>($F$7-(SUM($C$8:C154)))</f>
        <v>33534593.219652757</v>
      </c>
      <c r="G154" s="18">
        <f>($G$7-(SUM($D$8:D154)))</f>
        <v>35584419.311212137</v>
      </c>
    </row>
    <row r="155" spans="1:7" ht="17.25" customHeight="1" x14ac:dyDescent="0.35">
      <c r="A155" s="1"/>
      <c r="B155" s="16">
        <v>148</v>
      </c>
      <c r="C155" s="18">
        <f t="shared" si="8"/>
        <v>115674.4737492311</v>
      </c>
      <c r="D155" s="18">
        <f t="shared" si="6"/>
        <v>130345.85828282918</v>
      </c>
      <c r="E155" s="18">
        <f t="shared" si="7"/>
        <v>14671.384533598088</v>
      </c>
      <c r="F155" s="18">
        <f>($F$7-(SUM($C$8:C155)))</f>
        <v>33418918.745903522</v>
      </c>
      <c r="G155" s="18">
        <f>($G$7-(SUM($D$8:D155)))</f>
        <v>35454073.452929311</v>
      </c>
    </row>
    <row r="156" spans="1:7" ht="17.25" customHeight="1" x14ac:dyDescent="0.35">
      <c r="A156" s="1"/>
      <c r="B156" s="16">
        <v>149</v>
      </c>
      <c r="C156" s="18">
        <f t="shared" si="8"/>
        <v>115725.08133149639</v>
      </c>
      <c r="D156" s="18">
        <f t="shared" si="6"/>
        <v>130345.85828282918</v>
      </c>
      <c r="E156" s="18">
        <f t="shared" si="7"/>
        <v>14620.776951332795</v>
      </c>
      <c r="F156" s="18">
        <f>($F$7-(SUM($C$8:C156)))</f>
        <v>33303193.664572027</v>
      </c>
      <c r="G156" s="18">
        <f>($G$7-(SUM($D$8:D156)))</f>
        <v>35323727.594646484</v>
      </c>
    </row>
    <row r="157" spans="1:7" ht="17.25" customHeight="1" x14ac:dyDescent="0.35">
      <c r="A157" s="1"/>
      <c r="B157" s="16">
        <v>150</v>
      </c>
      <c r="C157" s="18">
        <f t="shared" si="8"/>
        <v>115775.71105457892</v>
      </c>
      <c r="D157" s="18">
        <f t="shared" si="6"/>
        <v>130345.85828282918</v>
      </c>
      <c r="E157" s="18">
        <f t="shared" si="7"/>
        <v>14570.147228250265</v>
      </c>
      <c r="F157" s="18">
        <f>($F$7-(SUM($C$8:C157)))</f>
        <v>33187417.953517448</v>
      </c>
      <c r="G157" s="18">
        <f>($G$7-(SUM($D$8:D157)))</f>
        <v>35193381.736363649</v>
      </c>
    </row>
    <row r="158" spans="1:7" ht="17.25" customHeight="1" x14ac:dyDescent="0.35">
      <c r="A158" s="1"/>
      <c r="B158" s="16">
        <v>151</v>
      </c>
      <c r="C158" s="18">
        <f t="shared" si="8"/>
        <v>115826.3629281653</v>
      </c>
      <c r="D158" s="18">
        <f t="shared" si="6"/>
        <v>130345.85828282918</v>
      </c>
      <c r="E158" s="18">
        <f t="shared" si="7"/>
        <v>14519.495354663886</v>
      </c>
      <c r="F158" s="18">
        <f>($F$7-(SUM($C$8:C158)))</f>
        <v>33071591.590589281</v>
      </c>
      <c r="G158" s="18">
        <f>($G$7-(SUM($D$8:D158)))</f>
        <v>35063035.878080815</v>
      </c>
    </row>
    <row r="159" spans="1:7" ht="17.25" customHeight="1" x14ac:dyDescent="0.35">
      <c r="A159" s="1"/>
      <c r="B159" s="16">
        <v>152</v>
      </c>
      <c r="C159" s="18">
        <f t="shared" si="8"/>
        <v>115877.03696194636</v>
      </c>
      <c r="D159" s="18">
        <f t="shared" si="6"/>
        <v>130345.85828282918</v>
      </c>
      <c r="E159" s="18">
        <f t="shared" si="7"/>
        <v>14468.821320882824</v>
      </c>
      <c r="F159" s="18">
        <f>($F$7-(SUM($C$8:C159)))</f>
        <v>32955714.553627335</v>
      </c>
      <c r="G159" s="18">
        <f>($G$7-(SUM($D$8:D159)))</f>
        <v>34932690.019797988</v>
      </c>
    </row>
    <row r="160" spans="1:7" ht="17.25" customHeight="1" x14ac:dyDescent="0.35">
      <c r="A160" s="1"/>
      <c r="B160" s="16">
        <v>153</v>
      </c>
      <c r="C160" s="18">
        <f t="shared" si="8"/>
        <v>115927.73316561722</v>
      </c>
      <c r="D160" s="18">
        <f t="shared" si="6"/>
        <v>130345.85828282918</v>
      </c>
      <c r="E160" s="18">
        <f t="shared" si="7"/>
        <v>14418.125117211966</v>
      </c>
      <c r="F160" s="18">
        <f>($F$7-(SUM($C$8:C160)))</f>
        <v>32839786.820461717</v>
      </c>
      <c r="G160" s="18">
        <f>($G$7-(SUM($D$8:D160)))</f>
        <v>34802344.161515161</v>
      </c>
    </row>
    <row r="161" spans="1:7" ht="17.25" customHeight="1" x14ac:dyDescent="0.35">
      <c r="A161" s="1"/>
      <c r="B161" s="16">
        <v>154</v>
      </c>
      <c r="C161" s="18">
        <f t="shared" si="8"/>
        <v>115978.45154887717</v>
      </c>
      <c r="D161" s="18">
        <f t="shared" si="6"/>
        <v>130345.85828282918</v>
      </c>
      <c r="E161" s="18">
        <f t="shared" si="7"/>
        <v>14367.406733952012</v>
      </c>
      <c r="F161" s="18">
        <f>($F$7-(SUM($C$8:C161)))</f>
        <v>32723808.368912838</v>
      </c>
      <c r="G161" s="18">
        <f>($G$7-(SUM($D$8:D161)))</f>
        <v>34671998.303232327</v>
      </c>
    </row>
    <row r="162" spans="1:7" ht="17.25" customHeight="1" x14ac:dyDescent="0.35">
      <c r="A162" s="1"/>
      <c r="B162" s="16">
        <v>155</v>
      </c>
      <c r="C162" s="18">
        <f t="shared" si="8"/>
        <v>116029.19212142981</v>
      </c>
      <c r="D162" s="18">
        <f t="shared" si="6"/>
        <v>130345.85828282918</v>
      </c>
      <c r="E162" s="18">
        <f t="shared" si="7"/>
        <v>14316.666161399378</v>
      </c>
      <c r="F162" s="18">
        <f>($F$7-(SUM($C$8:C162)))</f>
        <v>32607779.176791407</v>
      </c>
      <c r="G162" s="18">
        <f>($G$7-(SUM($D$8:D162)))</f>
        <v>34541652.444949493</v>
      </c>
    </row>
    <row r="163" spans="1:7" ht="17.25" customHeight="1" x14ac:dyDescent="0.35">
      <c r="A163" s="1"/>
      <c r="B163" s="16">
        <v>156</v>
      </c>
      <c r="C163" s="18">
        <f t="shared" si="8"/>
        <v>116079.95489298295</v>
      </c>
      <c r="D163" s="18">
        <f t="shared" si="6"/>
        <v>130345.85828282918</v>
      </c>
      <c r="E163" s="18">
        <f t="shared" si="7"/>
        <v>14265.903389846237</v>
      </c>
      <c r="F163" s="18">
        <f>($F$7-(SUM($C$8:C163)))</f>
        <v>32491699.221898425</v>
      </c>
      <c r="G163" s="18">
        <f>($G$7-(SUM($D$8:D163)))</f>
        <v>34411306.586666666</v>
      </c>
    </row>
    <row r="164" spans="1:7" ht="17.25" customHeight="1" x14ac:dyDescent="0.35">
      <c r="A164" s="17" t="s">
        <v>18</v>
      </c>
      <c r="B164" s="16">
        <v>157</v>
      </c>
      <c r="C164" s="18">
        <f t="shared" si="8"/>
        <v>116130.73987324862</v>
      </c>
      <c r="D164" s="18">
        <f t="shared" si="6"/>
        <v>130345.85828282918</v>
      </c>
      <c r="E164" s="18">
        <f t="shared" si="7"/>
        <v>14215.118409580566</v>
      </c>
      <c r="F164" s="18">
        <f>($F$7-(SUM($C$8:C164)))</f>
        <v>32375568.482025176</v>
      </c>
      <c r="G164" s="18">
        <f>($G$7-(SUM($D$8:D164)))</f>
        <v>34280960.728383839</v>
      </c>
    </row>
    <row r="165" spans="1:7" ht="17.25" customHeight="1" x14ac:dyDescent="0.35">
      <c r="A165" s="1"/>
      <c r="B165" s="16">
        <v>158</v>
      </c>
      <c r="C165" s="18">
        <f t="shared" si="8"/>
        <v>116181.54707194316</v>
      </c>
      <c r="D165" s="18">
        <f t="shared" si="6"/>
        <v>130345.85828282918</v>
      </c>
      <c r="E165" s="18">
        <f t="shared" si="7"/>
        <v>14164.311210886022</v>
      </c>
      <c r="F165" s="18">
        <f>($F$7-(SUM($C$8:C165)))</f>
        <v>32259386.934953231</v>
      </c>
      <c r="G165" s="18">
        <f>($G$7-(SUM($D$8:D165)))</f>
        <v>34150614.870101005</v>
      </c>
    </row>
    <row r="166" spans="1:7" ht="17.25" customHeight="1" x14ac:dyDescent="0.35">
      <c r="A166" s="1"/>
      <c r="B166" s="16">
        <v>159</v>
      </c>
      <c r="C166" s="18">
        <f t="shared" si="8"/>
        <v>116232.37649878714</v>
      </c>
      <c r="D166" s="18">
        <f t="shared" si="6"/>
        <v>130345.85828282918</v>
      </c>
      <c r="E166" s="18">
        <f t="shared" si="7"/>
        <v>14113.481784042044</v>
      </c>
      <c r="F166" s="18">
        <f>($F$7-(SUM($C$8:C166)))</f>
        <v>32143154.558454443</v>
      </c>
      <c r="G166" s="18">
        <f>($G$7-(SUM($D$8:D166)))</f>
        <v>34020269.011818171</v>
      </c>
    </row>
    <row r="167" spans="1:7" ht="17.25" customHeight="1" x14ac:dyDescent="0.35">
      <c r="A167" s="1"/>
      <c r="B167" s="16">
        <v>160</v>
      </c>
      <c r="C167" s="18">
        <f t="shared" si="8"/>
        <v>116283.22816350535</v>
      </c>
      <c r="D167" s="18">
        <f t="shared" si="6"/>
        <v>130345.85828282918</v>
      </c>
      <c r="E167" s="18">
        <f t="shared" si="7"/>
        <v>14062.630119323832</v>
      </c>
      <c r="F167" s="18">
        <f>($F$7-(SUM($C$8:C167)))</f>
        <v>32026871.330290936</v>
      </c>
      <c r="G167" s="18">
        <f>($G$7-(SUM($D$8:D167)))</f>
        <v>33889923.153535344</v>
      </c>
    </row>
    <row r="168" spans="1:7" ht="17.25" customHeight="1" x14ac:dyDescent="0.35">
      <c r="A168" s="1"/>
      <c r="B168" s="16">
        <v>161</v>
      </c>
      <c r="C168" s="18">
        <f t="shared" si="8"/>
        <v>116334.10207582689</v>
      </c>
      <c r="D168" s="18">
        <f t="shared" si="6"/>
        <v>130345.85828282918</v>
      </c>
      <c r="E168" s="18">
        <f t="shared" si="7"/>
        <v>14011.756207002298</v>
      </c>
      <c r="F168" s="18">
        <f>($F$7-(SUM($C$8:C168)))</f>
        <v>31910537.22821511</v>
      </c>
      <c r="G168" s="18">
        <f>($G$7-(SUM($D$8:D168)))</f>
        <v>33759577.295252517</v>
      </c>
    </row>
    <row r="169" spans="1:7" ht="17.25" customHeight="1" x14ac:dyDescent="0.35">
      <c r="A169" s="1"/>
      <c r="B169" s="16">
        <v>162</v>
      </c>
      <c r="C169" s="18">
        <f t="shared" si="8"/>
        <v>116384.99824548505</v>
      </c>
      <c r="D169" s="18">
        <f t="shared" si="6"/>
        <v>130345.85828282918</v>
      </c>
      <c r="E169" s="18">
        <f t="shared" si="7"/>
        <v>13960.86003734413</v>
      </c>
      <c r="F169" s="18">
        <f>($F$7-(SUM($C$8:C169)))</f>
        <v>31794152.229969624</v>
      </c>
      <c r="G169" s="18">
        <f>($G$7-(SUM($D$8:D169)))</f>
        <v>33629231.436969683</v>
      </c>
    </row>
    <row r="170" spans="1:7" ht="17.25" customHeight="1" x14ac:dyDescent="0.35">
      <c r="A170" s="1"/>
      <c r="B170" s="16">
        <v>163</v>
      </c>
      <c r="C170" s="18">
        <f t="shared" si="8"/>
        <v>116435.91668221747</v>
      </c>
      <c r="D170" s="18">
        <f t="shared" si="6"/>
        <v>130345.85828282918</v>
      </c>
      <c r="E170" s="18">
        <f t="shared" si="7"/>
        <v>13909.94160061171</v>
      </c>
      <c r="F170" s="18">
        <f>($F$7-(SUM($C$8:C170)))</f>
        <v>31677716.313287407</v>
      </c>
      <c r="G170" s="18">
        <f>($G$7-(SUM($D$8:D170)))</f>
        <v>33498885.578686852</v>
      </c>
    </row>
    <row r="171" spans="1:7" ht="17.25" customHeight="1" x14ac:dyDescent="0.35">
      <c r="A171" s="1"/>
      <c r="B171" s="16">
        <v>164</v>
      </c>
      <c r="C171" s="18">
        <f t="shared" si="8"/>
        <v>116486.85739576594</v>
      </c>
      <c r="D171" s="18">
        <f t="shared" si="6"/>
        <v>130345.85828282918</v>
      </c>
      <c r="E171" s="18">
        <f t="shared" si="7"/>
        <v>13859.000887063245</v>
      </c>
      <c r="F171" s="18">
        <f>($F$7-(SUM($C$8:C171)))</f>
        <v>31561229.455891643</v>
      </c>
      <c r="G171" s="18">
        <f>($G$7-(SUM($D$8:D171)))</f>
        <v>33368539.720404021</v>
      </c>
    </row>
    <row r="172" spans="1:7" ht="17.25" customHeight="1" x14ac:dyDescent="0.35">
      <c r="A172" s="1"/>
      <c r="B172" s="16">
        <v>165</v>
      </c>
      <c r="C172" s="18">
        <f t="shared" si="8"/>
        <v>116537.82039587658</v>
      </c>
      <c r="D172" s="18">
        <f t="shared" si="6"/>
        <v>130345.85828282918</v>
      </c>
      <c r="E172" s="18">
        <f t="shared" si="7"/>
        <v>13808.037886952603</v>
      </c>
      <c r="F172" s="18">
        <f>($F$7-(SUM($C$8:C172)))</f>
        <v>31444691.635495767</v>
      </c>
      <c r="G172" s="18">
        <f>($G$7-(SUM($D$8:D172)))</f>
        <v>33238193.862121191</v>
      </c>
    </row>
    <row r="173" spans="1:7" ht="17.25" customHeight="1" x14ac:dyDescent="0.35">
      <c r="A173" s="1"/>
      <c r="B173" s="16">
        <v>166</v>
      </c>
      <c r="C173" s="18">
        <f t="shared" si="8"/>
        <v>116588.80569229979</v>
      </c>
      <c r="D173" s="18">
        <f t="shared" si="6"/>
        <v>130345.85828282918</v>
      </c>
      <c r="E173" s="18">
        <f t="shared" si="7"/>
        <v>13757.052590529391</v>
      </c>
      <c r="F173" s="18">
        <f>($F$7-(SUM($C$8:C173)))</f>
        <v>31328102.829803467</v>
      </c>
      <c r="G173" s="18">
        <f>($G$7-(SUM($D$8:D173)))</f>
        <v>33107848.00383836</v>
      </c>
    </row>
    <row r="174" spans="1:7" ht="17.25" customHeight="1" x14ac:dyDescent="0.35">
      <c r="A174" s="1"/>
      <c r="B174" s="16">
        <v>167</v>
      </c>
      <c r="C174" s="18">
        <f t="shared" si="8"/>
        <v>116639.81329479016</v>
      </c>
      <c r="D174" s="18">
        <f t="shared" si="6"/>
        <v>130345.85828282918</v>
      </c>
      <c r="E174" s="18">
        <f t="shared" si="7"/>
        <v>13706.044988039022</v>
      </c>
      <c r="F174" s="18">
        <f>($F$7-(SUM($C$8:C174)))</f>
        <v>31211463.016508676</v>
      </c>
      <c r="G174" s="18">
        <f>($G$7-(SUM($D$8:D174)))</f>
        <v>32977502.14555553</v>
      </c>
    </row>
    <row r="175" spans="1:7" ht="17.25" customHeight="1" x14ac:dyDescent="0.35">
      <c r="A175" s="1"/>
      <c r="B175" s="16">
        <v>168</v>
      </c>
      <c r="C175" s="18">
        <f t="shared" si="8"/>
        <v>116690.84321310664</v>
      </c>
      <c r="D175" s="18">
        <f t="shared" si="6"/>
        <v>130345.85828282918</v>
      </c>
      <c r="E175" s="18">
        <f t="shared" si="7"/>
        <v>13655.015069722547</v>
      </c>
      <c r="F175" s="18">
        <f>($F$7-(SUM($C$8:C175)))</f>
        <v>31094772.173295569</v>
      </c>
      <c r="G175" s="18">
        <f>($G$7-(SUM($D$8:D175)))</f>
        <v>32847156.287272699</v>
      </c>
    </row>
    <row r="176" spans="1:7" ht="17.25" customHeight="1" x14ac:dyDescent="0.35">
      <c r="A176" s="17" t="s">
        <v>19</v>
      </c>
      <c r="B176" s="16">
        <v>169</v>
      </c>
      <c r="C176" s="18">
        <f t="shared" si="8"/>
        <v>116741.89545701236</v>
      </c>
      <c r="D176" s="18">
        <f t="shared" si="6"/>
        <v>130345.85828282918</v>
      </c>
      <c r="E176" s="18">
        <f t="shared" si="7"/>
        <v>13603.962825816823</v>
      </c>
      <c r="F176" s="18">
        <f>($F$7-(SUM($C$8:C176)))</f>
        <v>30978030.277838558</v>
      </c>
      <c r="G176" s="18">
        <f>($G$7-(SUM($D$8:D176)))</f>
        <v>32716810.428989869</v>
      </c>
    </row>
    <row r="177" spans="1:7" ht="17.25" customHeight="1" x14ac:dyDescent="0.35">
      <c r="A177" s="1"/>
      <c r="B177" s="16">
        <v>170</v>
      </c>
      <c r="C177" s="18">
        <f t="shared" si="8"/>
        <v>116792.97003627481</v>
      </c>
      <c r="D177" s="18">
        <f t="shared" si="6"/>
        <v>130345.85828282918</v>
      </c>
      <c r="E177" s="18">
        <f t="shared" si="7"/>
        <v>13552.888246554372</v>
      </c>
      <c r="F177" s="18">
        <f>($F$7-(SUM($C$8:C177)))</f>
        <v>30861237.307802282</v>
      </c>
      <c r="G177" s="18">
        <f>($G$7-(SUM($D$8:D177)))</f>
        <v>32586464.570707038</v>
      </c>
    </row>
    <row r="178" spans="1:7" ht="17.25" customHeight="1" x14ac:dyDescent="0.35">
      <c r="A178" s="1"/>
      <c r="B178" s="16">
        <v>171</v>
      </c>
      <c r="C178" s="18">
        <f t="shared" si="8"/>
        <v>116844.06696066567</v>
      </c>
      <c r="D178" s="18">
        <f t="shared" si="6"/>
        <v>130345.85828282918</v>
      </c>
      <c r="E178" s="18">
        <f t="shared" si="7"/>
        <v>13501.79132216351</v>
      </c>
      <c r="F178" s="18">
        <f>($F$7-(SUM($C$8:C178)))</f>
        <v>30744393.240841616</v>
      </c>
      <c r="G178" s="18">
        <f>($G$7-(SUM($D$8:D178)))</f>
        <v>32456118.712424207</v>
      </c>
    </row>
    <row r="179" spans="1:7" ht="17.25" customHeight="1" x14ac:dyDescent="0.35">
      <c r="A179" s="1"/>
      <c r="B179" s="16">
        <v>172</v>
      </c>
      <c r="C179" s="18">
        <f t="shared" si="8"/>
        <v>116895.18623996097</v>
      </c>
      <c r="D179" s="18">
        <f t="shared" si="6"/>
        <v>130345.85828282918</v>
      </c>
      <c r="E179" s="18">
        <f t="shared" si="7"/>
        <v>13450.672042868217</v>
      </c>
      <c r="F179" s="18">
        <f>($F$7-(SUM($C$8:C179)))</f>
        <v>30627498.054601654</v>
      </c>
      <c r="G179" s="18">
        <f>($G$7-(SUM($D$8:D179)))</f>
        <v>32325772.854141377</v>
      </c>
    </row>
    <row r="180" spans="1:7" ht="17.25" customHeight="1" x14ac:dyDescent="0.35">
      <c r="A180" s="1"/>
      <c r="B180" s="16">
        <v>173</v>
      </c>
      <c r="C180" s="18">
        <f t="shared" si="8"/>
        <v>116946.32788394095</v>
      </c>
      <c r="D180" s="18">
        <f t="shared" si="6"/>
        <v>130345.85828282918</v>
      </c>
      <c r="E180" s="18">
        <f t="shared" si="7"/>
        <v>13399.530398888237</v>
      </c>
      <c r="F180" s="18">
        <f>($F$7-(SUM($C$8:C180)))</f>
        <v>30510551.726717714</v>
      </c>
      <c r="G180" s="18">
        <f>($G$7-(SUM($D$8:D180)))</f>
        <v>32195426.995858546</v>
      </c>
    </row>
    <row r="181" spans="1:7" ht="17.25" customHeight="1" x14ac:dyDescent="0.35">
      <c r="A181" s="1"/>
      <c r="B181" s="16">
        <v>174</v>
      </c>
      <c r="C181" s="18">
        <f t="shared" si="8"/>
        <v>116997.49190239017</v>
      </c>
      <c r="D181" s="18">
        <f t="shared" si="6"/>
        <v>130345.85828282918</v>
      </c>
      <c r="E181" s="18">
        <f t="shared" si="7"/>
        <v>13348.366380439009</v>
      </c>
      <c r="F181" s="18">
        <f>($F$7-(SUM($C$8:C181)))</f>
        <v>30393554.234815326</v>
      </c>
      <c r="G181" s="18">
        <f>($G$7-(SUM($D$8:D181)))</f>
        <v>32065081.137575716</v>
      </c>
    </row>
    <row r="182" spans="1:7" ht="17.25" customHeight="1" x14ac:dyDescent="0.35">
      <c r="A182" s="1"/>
      <c r="B182" s="16">
        <v>175</v>
      </c>
      <c r="C182" s="18">
        <f t="shared" si="8"/>
        <v>117048.67830509748</v>
      </c>
      <c r="D182" s="18">
        <f t="shared" si="6"/>
        <v>130345.85828282918</v>
      </c>
      <c r="E182" s="18">
        <f t="shared" si="7"/>
        <v>13297.179977731706</v>
      </c>
      <c r="F182" s="18">
        <f>($F$7-(SUM($C$8:C182)))</f>
        <v>30276505.556510229</v>
      </c>
      <c r="G182" s="18">
        <f>($G$7-(SUM($D$8:D182)))</f>
        <v>31934735.279292885</v>
      </c>
    </row>
    <row r="183" spans="1:7" ht="17.25" customHeight="1" x14ac:dyDescent="0.35">
      <c r="A183" s="1"/>
      <c r="B183" s="16">
        <v>176</v>
      </c>
      <c r="C183" s="18">
        <f t="shared" si="8"/>
        <v>117099.88710185594</v>
      </c>
      <c r="D183" s="18">
        <f t="shared" si="6"/>
        <v>130345.85828282918</v>
      </c>
      <c r="E183" s="18">
        <f t="shared" si="7"/>
        <v>13245.97118097324</v>
      </c>
      <c r="F183" s="18">
        <f>($F$7-(SUM($C$8:C183)))</f>
        <v>30159405.669408374</v>
      </c>
      <c r="G183" s="18">
        <f>($G$7-(SUM($D$8:D183)))</f>
        <v>31804389.421010055</v>
      </c>
    </row>
    <row r="184" spans="1:7" ht="17.25" customHeight="1" x14ac:dyDescent="0.35">
      <c r="A184" s="1"/>
      <c r="B184" s="16">
        <v>177</v>
      </c>
      <c r="C184" s="18">
        <f t="shared" si="8"/>
        <v>117151.11830246302</v>
      </c>
      <c r="D184" s="18">
        <f t="shared" si="6"/>
        <v>130345.85828282918</v>
      </c>
      <c r="E184" s="18">
        <f t="shared" si="7"/>
        <v>13194.739980366168</v>
      </c>
      <c r="F184" s="18">
        <f>($F$7-(SUM($C$8:C184)))</f>
        <v>30042254.551105909</v>
      </c>
      <c r="G184" s="18">
        <f>($G$7-(SUM($D$8:D184)))</f>
        <v>31674043.562727224</v>
      </c>
    </row>
    <row r="185" spans="1:7" ht="17.25" customHeight="1" x14ac:dyDescent="0.35">
      <c r="A185" s="1"/>
      <c r="B185" s="16">
        <v>178</v>
      </c>
      <c r="C185" s="18">
        <f t="shared" si="8"/>
        <v>117202.37191672034</v>
      </c>
      <c r="D185" s="18">
        <f t="shared" si="6"/>
        <v>130345.85828282918</v>
      </c>
      <c r="E185" s="18">
        <f t="shared" si="7"/>
        <v>13143.486366108846</v>
      </c>
      <c r="F185" s="18">
        <f>($F$7-(SUM($C$8:C185)))</f>
        <v>29925052.17918919</v>
      </c>
      <c r="G185" s="18">
        <f>($G$7-(SUM($D$8:D185)))</f>
        <v>31543697.704444394</v>
      </c>
    </row>
    <row r="186" spans="1:7" ht="17.25" customHeight="1" x14ac:dyDescent="0.35">
      <c r="A186" s="1"/>
      <c r="B186" s="16">
        <v>179</v>
      </c>
      <c r="C186" s="18">
        <f t="shared" si="8"/>
        <v>117253.64795443391</v>
      </c>
      <c r="D186" s="18">
        <f t="shared" si="6"/>
        <v>130345.85828282918</v>
      </c>
      <c r="E186" s="18">
        <f t="shared" si="7"/>
        <v>13092.210328395275</v>
      </c>
      <c r="F186" s="18">
        <f>($F$7-(SUM($C$8:C186)))</f>
        <v>29807798.531234756</v>
      </c>
      <c r="G186" s="18">
        <f>($G$7-(SUM($D$8:D186)))</f>
        <v>31413351.846161563</v>
      </c>
    </row>
    <row r="187" spans="1:7" ht="17.25" customHeight="1" x14ac:dyDescent="0.35">
      <c r="A187" s="1"/>
      <c r="B187" s="16">
        <v>180</v>
      </c>
      <c r="C187" s="18">
        <f t="shared" si="8"/>
        <v>117304.94642541396</v>
      </c>
      <c r="D187" s="18">
        <f t="shared" si="6"/>
        <v>130345.85828282918</v>
      </c>
      <c r="E187" s="18">
        <f t="shared" si="7"/>
        <v>13040.911857415223</v>
      </c>
      <c r="F187" s="18">
        <f>($F$7-(SUM($C$8:C187)))</f>
        <v>29690493.584809341</v>
      </c>
      <c r="G187" s="18">
        <f>($G$7-(SUM($D$8:D187)))</f>
        <v>31283005.987878732</v>
      </c>
    </row>
    <row r="188" spans="1:7" ht="17.25" customHeight="1" x14ac:dyDescent="0.35">
      <c r="A188" s="17" t="s">
        <v>20</v>
      </c>
      <c r="B188" s="16">
        <v>181</v>
      </c>
      <c r="C188" s="18">
        <f t="shared" si="8"/>
        <v>117356.26733947509</v>
      </c>
      <c r="D188" s="18">
        <f t="shared" si="6"/>
        <v>130345.85828282918</v>
      </c>
      <c r="E188" s="18">
        <f t="shared" si="7"/>
        <v>12989.590943354095</v>
      </c>
      <c r="F188" s="18">
        <f>($F$7-(SUM($C$8:C188)))</f>
        <v>29573137.317469865</v>
      </c>
      <c r="G188" s="18">
        <f>($G$7-(SUM($D$8:D188)))</f>
        <v>31152660.129595902</v>
      </c>
    </row>
    <row r="189" spans="1:7" ht="17.25" customHeight="1" x14ac:dyDescent="0.35">
      <c r="A189" s="1"/>
      <c r="B189" s="16">
        <v>182</v>
      </c>
      <c r="C189" s="18">
        <f t="shared" si="8"/>
        <v>117407.6107064361</v>
      </c>
      <c r="D189" s="18">
        <f t="shared" si="6"/>
        <v>130345.85828282918</v>
      </c>
      <c r="E189" s="18">
        <f t="shared" si="7"/>
        <v>12938.247576393085</v>
      </c>
      <c r="F189" s="18">
        <f>($F$7-(SUM($C$8:C189)))</f>
        <v>29455729.706763428</v>
      </c>
      <c r="G189" s="18">
        <f>($G$7-(SUM($D$8:D189)))</f>
        <v>31022314.271313071</v>
      </c>
    </row>
    <row r="190" spans="1:7" ht="17.25" customHeight="1" x14ac:dyDescent="0.35">
      <c r="A190" s="1"/>
      <c r="B190" s="16">
        <v>183</v>
      </c>
      <c r="C190" s="18">
        <f t="shared" si="8"/>
        <v>117458.97653612017</v>
      </c>
      <c r="D190" s="18">
        <f t="shared" si="6"/>
        <v>130345.85828282918</v>
      </c>
      <c r="E190" s="18">
        <f t="shared" si="7"/>
        <v>12886.881746709012</v>
      </c>
      <c r="F190" s="18">
        <f>($F$7-(SUM($C$8:C190)))</f>
        <v>29338270.730227306</v>
      </c>
      <c r="G190" s="18">
        <f>($G$7-(SUM($D$8:D190)))</f>
        <v>30891968.413030241</v>
      </c>
    </row>
    <row r="191" spans="1:7" ht="17.25" customHeight="1" x14ac:dyDescent="0.35">
      <c r="A191" s="1"/>
      <c r="B191" s="16">
        <v>184</v>
      </c>
      <c r="C191" s="18">
        <f t="shared" si="8"/>
        <v>117510.36483835474</v>
      </c>
      <c r="D191" s="18">
        <f t="shared" si="6"/>
        <v>130345.85828282918</v>
      </c>
      <c r="E191" s="18">
        <f t="shared" si="7"/>
        <v>12835.493444474443</v>
      </c>
      <c r="F191" s="18">
        <f>($F$7-(SUM($C$8:C191)))</f>
        <v>29220760.365388952</v>
      </c>
      <c r="G191" s="18">
        <f>($G$7-(SUM($D$8:D191)))</f>
        <v>30761622.55474741</v>
      </c>
    </row>
    <row r="192" spans="1:7" ht="17.25" customHeight="1" x14ac:dyDescent="0.35">
      <c r="A192" s="1"/>
      <c r="B192" s="16">
        <v>185</v>
      </c>
      <c r="C192" s="18">
        <f t="shared" si="8"/>
        <v>117561.77562297152</v>
      </c>
      <c r="D192" s="18">
        <f t="shared" si="6"/>
        <v>130345.85828282918</v>
      </c>
      <c r="E192" s="18">
        <f t="shared" si="7"/>
        <v>12784.082659857668</v>
      </c>
      <c r="F192" s="18">
        <f>($F$7-(SUM($C$8:C192)))</f>
        <v>29103198.589765981</v>
      </c>
      <c r="G192" s="18">
        <f>($G$7-(SUM($D$8:D192)))</f>
        <v>30631276.69646458</v>
      </c>
    </row>
    <row r="193" spans="1:7" ht="17.25" customHeight="1" x14ac:dyDescent="0.35">
      <c r="A193" s="1"/>
      <c r="B193" s="16">
        <v>186</v>
      </c>
      <c r="C193" s="18">
        <f t="shared" si="8"/>
        <v>117613.20889980654</v>
      </c>
      <c r="D193" s="18">
        <f t="shared" si="6"/>
        <v>130345.85828282918</v>
      </c>
      <c r="E193" s="18">
        <f t="shared" si="7"/>
        <v>12732.649383022639</v>
      </c>
      <c r="F193" s="18">
        <f>($F$7-(SUM($C$8:C193)))</f>
        <v>28985585.380866174</v>
      </c>
      <c r="G193" s="18">
        <f>($G$7-(SUM($D$8:D193)))</f>
        <v>30500930.838181749</v>
      </c>
    </row>
    <row r="194" spans="1:7" ht="17.25" customHeight="1" x14ac:dyDescent="0.35">
      <c r="A194" s="1"/>
      <c r="B194" s="16">
        <v>187</v>
      </c>
      <c r="C194" s="18">
        <f t="shared" si="8"/>
        <v>117664.66467870022</v>
      </c>
      <c r="D194" s="18">
        <f t="shared" si="6"/>
        <v>130345.85828282918</v>
      </c>
      <c r="E194" s="18">
        <f t="shared" si="7"/>
        <v>12681.193604128959</v>
      </c>
      <c r="F194" s="18">
        <f>($F$7-(SUM($C$8:C194)))</f>
        <v>28867920.716187473</v>
      </c>
      <c r="G194" s="18">
        <f>($G$7-(SUM($D$8:D194)))</f>
        <v>30370584.979898918</v>
      </c>
    </row>
    <row r="195" spans="1:7" ht="17.25" customHeight="1" x14ac:dyDescent="0.35">
      <c r="A195" s="1"/>
      <c r="B195" s="16">
        <v>188</v>
      </c>
      <c r="C195" s="18">
        <f t="shared" si="8"/>
        <v>117716.14296949716</v>
      </c>
      <c r="D195" s="18">
        <f t="shared" si="6"/>
        <v>130345.85828282918</v>
      </c>
      <c r="E195" s="18">
        <f t="shared" si="7"/>
        <v>12629.715313332024</v>
      </c>
      <c r="F195" s="18">
        <f>($F$7-(SUM($C$8:C195)))</f>
        <v>28750204.573217977</v>
      </c>
      <c r="G195" s="18">
        <f>($G$7-(SUM($D$8:D195)))</f>
        <v>30240239.121616088</v>
      </c>
    </row>
    <row r="196" spans="1:7" ht="17.25" customHeight="1" x14ac:dyDescent="0.35">
      <c r="A196" s="1"/>
      <c r="B196" s="16">
        <v>189</v>
      </c>
      <c r="C196" s="18">
        <f t="shared" si="8"/>
        <v>117767.6437820463</v>
      </c>
      <c r="D196" s="18">
        <f t="shared" si="6"/>
        <v>130345.85828282918</v>
      </c>
      <c r="E196" s="18">
        <f t="shared" si="7"/>
        <v>12578.21450078288</v>
      </c>
      <c r="F196" s="18">
        <f>($F$7-(SUM($C$8:C196)))</f>
        <v>28632436.929435931</v>
      </c>
      <c r="G196" s="18">
        <f>($G$7-(SUM($D$8:D196)))</f>
        <v>30109893.263333257</v>
      </c>
    </row>
    <row r="197" spans="1:7" ht="17.25" customHeight="1" x14ac:dyDescent="0.35">
      <c r="A197" s="1"/>
      <c r="B197" s="16">
        <v>190</v>
      </c>
      <c r="C197" s="18">
        <f t="shared" si="8"/>
        <v>117819.16712620096</v>
      </c>
      <c r="D197" s="18">
        <f t="shared" si="6"/>
        <v>130345.85828282918</v>
      </c>
      <c r="E197" s="18">
        <f t="shared" si="7"/>
        <v>12526.691156628222</v>
      </c>
      <c r="F197" s="18">
        <f>($F$7-(SUM($C$8:C197)))</f>
        <v>28514617.76230973</v>
      </c>
      <c r="G197" s="18">
        <f>($G$7-(SUM($D$8:D197)))</f>
        <v>29979547.405050427</v>
      </c>
    </row>
    <row r="198" spans="1:7" ht="17.25" customHeight="1" x14ac:dyDescent="0.35">
      <c r="A198" s="1"/>
      <c r="B198" s="16">
        <v>191</v>
      </c>
      <c r="C198" s="18">
        <f t="shared" si="8"/>
        <v>117870.71301181868</v>
      </c>
      <c r="D198" s="18">
        <f t="shared" si="6"/>
        <v>130345.85828282918</v>
      </c>
      <c r="E198" s="18">
        <f t="shared" si="7"/>
        <v>12475.145271010508</v>
      </c>
      <c r="F198" s="18">
        <f>($F$7-(SUM($C$8:C198)))</f>
        <v>28396747.04929791</v>
      </c>
      <c r="G198" s="18">
        <f>($G$7-(SUM($D$8:D198)))</f>
        <v>29849201.546767596</v>
      </c>
    </row>
    <row r="199" spans="1:7" ht="17.25" customHeight="1" x14ac:dyDescent="0.35">
      <c r="A199" s="1"/>
      <c r="B199" s="16">
        <v>192</v>
      </c>
      <c r="C199" s="18">
        <f t="shared" si="8"/>
        <v>117922.28144876134</v>
      </c>
      <c r="D199" s="18">
        <f t="shared" si="6"/>
        <v>130345.85828282918</v>
      </c>
      <c r="E199" s="18">
        <f t="shared" si="7"/>
        <v>12423.576834067848</v>
      </c>
      <c r="F199" s="18">
        <f>($F$7-(SUM($C$8:C199)))</f>
        <v>28278824.767849147</v>
      </c>
      <c r="G199" s="18">
        <f>($G$7-(SUM($D$8:D199)))</f>
        <v>29718855.688484766</v>
      </c>
    </row>
    <row r="200" spans="1:7" ht="17.25" customHeight="1" x14ac:dyDescent="0.35">
      <c r="A200" s="17" t="s">
        <v>21</v>
      </c>
      <c r="B200" s="16">
        <v>193</v>
      </c>
      <c r="C200" s="18">
        <f t="shared" si="8"/>
        <v>117973.87244689518</v>
      </c>
      <c r="D200" s="18">
        <f t="shared" ref="D200:D263" si="9">IF((B200&gt;$D$4*12),0,PMT($E$4/12,$D$4*12,$F$7)*-1)</f>
        <v>130345.85828282918</v>
      </c>
      <c r="E200" s="18">
        <f t="shared" ref="E200:E263" si="10">D200-C200</f>
        <v>12371.985835934</v>
      </c>
      <c r="F200" s="18">
        <f>($F$7-(SUM($C$8:C200)))</f>
        <v>28160850.895402253</v>
      </c>
      <c r="G200" s="18">
        <f>($G$7-(SUM($D$8:D200)))</f>
        <v>29588509.830201935</v>
      </c>
    </row>
    <row r="201" spans="1:7" ht="17.25" customHeight="1" x14ac:dyDescent="0.35">
      <c r="A201" s="1"/>
      <c r="B201" s="16">
        <v>194</v>
      </c>
      <c r="C201" s="18">
        <f t="shared" ref="C201:C264" si="11">IF((B201&gt;$D$4*12),0,PPMT($E$4/12,B201,$D$4*12,$F$7)*-1)</f>
        <v>118025.4860160907</v>
      </c>
      <c r="D201" s="18">
        <f t="shared" si="9"/>
        <v>130345.85828282918</v>
      </c>
      <c r="E201" s="18">
        <f t="shared" si="10"/>
        <v>12320.372266738486</v>
      </c>
      <c r="F201" s="18">
        <f>($F$7-(SUM($C$8:C201)))</f>
        <v>28042825.409386162</v>
      </c>
      <c r="G201" s="18">
        <f>($G$7-(SUM($D$8:D201)))</f>
        <v>29458163.971919104</v>
      </c>
    </row>
    <row r="202" spans="1:7" ht="17.25" customHeight="1" x14ac:dyDescent="0.35">
      <c r="A202" s="1"/>
      <c r="B202" s="16">
        <v>195</v>
      </c>
      <c r="C202" s="18">
        <f t="shared" si="11"/>
        <v>118077.12216622273</v>
      </c>
      <c r="D202" s="18">
        <f t="shared" si="9"/>
        <v>130345.85828282918</v>
      </c>
      <c r="E202" s="18">
        <f t="shared" si="10"/>
        <v>12268.736116606451</v>
      </c>
      <c r="F202" s="18">
        <f>($F$7-(SUM($C$8:C202)))</f>
        <v>27924748.287219938</v>
      </c>
      <c r="G202" s="18">
        <f>($G$7-(SUM($D$8:D202)))</f>
        <v>29327818.113636274</v>
      </c>
    </row>
    <row r="203" spans="1:7" ht="17.25" customHeight="1" x14ac:dyDescent="0.35">
      <c r="A203" s="1"/>
      <c r="B203" s="16">
        <v>196</v>
      </c>
      <c r="C203" s="18">
        <f t="shared" si="11"/>
        <v>118128.78090717045</v>
      </c>
      <c r="D203" s="18">
        <f t="shared" si="9"/>
        <v>130345.85828282918</v>
      </c>
      <c r="E203" s="18">
        <f t="shared" si="10"/>
        <v>12217.07737565873</v>
      </c>
      <c r="F203" s="18">
        <f>($F$7-(SUM($C$8:C203)))</f>
        <v>27806619.506312769</v>
      </c>
      <c r="G203" s="18">
        <f>($G$7-(SUM($D$8:D203)))</f>
        <v>29197472.255353443</v>
      </c>
    </row>
    <row r="204" spans="1:7" ht="17.25" customHeight="1" x14ac:dyDescent="0.35">
      <c r="A204" s="1"/>
      <c r="B204" s="16">
        <v>197</v>
      </c>
      <c r="C204" s="18">
        <f t="shared" si="11"/>
        <v>118180.46224881733</v>
      </c>
      <c r="D204" s="18">
        <f t="shared" si="9"/>
        <v>130345.85828282918</v>
      </c>
      <c r="E204" s="18">
        <f t="shared" si="10"/>
        <v>12165.39603401185</v>
      </c>
      <c r="F204" s="18">
        <f>($F$7-(SUM($C$8:C204)))</f>
        <v>27688439.044063952</v>
      </c>
      <c r="G204" s="18">
        <f>($G$7-(SUM($D$8:D204)))</f>
        <v>29067126.397070613</v>
      </c>
    </row>
    <row r="205" spans="1:7" ht="17.25" customHeight="1" x14ac:dyDescent="0.35">
      <c r="A205" s="1"/>
      <c r="B205" s="16">
        <v>198</v>
      </c>
      <c r="C205" s="18">
        <f t="shared" si="11"/>
        <v>118232.16620105118</v>
      </c>
      <c r="D205" s="18">
        <f t="shared" si="9"/>
        <v>130345.85828282918</v>
      </c>
      <c r="E205" s="18">
        <f t="shared" si="10"/>
        <v>12113.692081778005</v>
      </c>
      <c r="F205" s="18">
        <f>($F$7-(SUM($C$8:C205)))</f>
        <v>27570206.8778629</v>
      </c>
      <c r="G205" s="18">
        <f>($G$7-(SUM($D$8:D205)))</f>
        <v>28936780.538787782</v>
      </c>
    </row>
    <row r="206" spans="1:7" ht="17.25" customHeight="1" x14ac:dyDescent="0.35">
      <c r="A206" s="1"/>
      <c r="B206" s="16">
        <v>199</v>
      </c>
      <c r="C206" s="18">
        <f t="shared" si="11"/>
        <v>118283.89277376415</v>
      </c>
      <c r="D206" s="18">
        <f t="shared" si="9"/>
        <v>130345.85828282918</v>
      </c>
      <c r="E206" s="18">
        <f t="shared" si="10"/>
        <v>12061.965509065034</v>
      </c>
      <c r="F206" s="18">
        <f>($F$7-(SUM($C$8:C206)))</f>
        <v>27451922.985089138</v>
      </c>
      <c r="G206" s="18">
        <f>($G$7-(SUM($D$8:D206)))</f>
        <v>28806434.680504952</v>
      </c>
    </row>
    <row r="207" spans="1:7" ht="17.25" customHeight="1" x14ac:dyDescent="0.35">
      <c r="A207" s="1"/>
      <c r="B207" s="16">
        <v>200</v>
      </c>
      <c r="C207" s="18">
        <f t="shared" si="11"/>
        <v>118335.64197685268</v>
      </c>
      <c r="D207" s="18">
        <f t="shared" si="9"/>
        <v>130345.85828282918</v>
      </c>
      <c r="E207" s="18">
        <f t="shared" si="10"/>
        <v>12010.216305976501</v>
      </c>
      <c r="F207" s="18">
        <f>($F$7-(SUM($C$8:C207)))</f>
        <v>27333587.343112286</v>
      </c>
      <c r="G207" s="18">
        <f>($G$7-(SUM($D$8:D207)))</f>
        <v>28676088.822222121</v>
      </c>
    </row>
    <row r="208" spans="1:7" ht="17.25" customHeight="1" x14ac:dyDescent="0.35">
      <c r="A208" s="1"/>
      <c r="B208" s="16">
        <v>201</v>
      </c>
      <c r="C208" s="18">
        <f t="shared" si="11"/>
        <v>118387.41382021755</v>
      </c>
      <c r="D208" s="18">
        <f t="shared" si="9"/>
        <v>130345.85828282918</v>
      </c>
      <c r="E208" s="18">
        <f t="shared" si="10"/>
        <v>11958.444462611631</v>
      </c>
      <c r="F208" s="18">
        <f>($F$7-(SUM($C$8:C208)))</f>
        <v>27215199.929292068</v>
      </c>
      <c r="G208" s="18">
        <f>($G$7-(SUM($D$8:D208)))</f>
        <v>28545742.96393929</v>
      </c>
    </row>
    <row r="209" spans="1:7" ht="17.25" customHeight="1" x14ac:dyDescent="0.35">
      <c r="A209" s="1"/>
      <c r="B209" s="16">
        <v>202</v>
      </c>
      <c r="C209" s="18">
        <f t="shared" si="11"/>
        <v>118439.2083137639</v>
      </c>
      <c r="D209" s="18">
        <f t="shared" si="9"/>
        <v>130345.85828282918</v>
      </c>
      <c r="E209" s="18">
        <f t="shared" si="10"/>
        <v>11906.649969065285</v>
      </c>
      <c r="F209" s="18">
        <f>($F$7-(SUM($C$8:C209)))</f>
        <v>27096760.720978305</v>
      </c>
      <c r="G209" s="18">
        <f>($G$7-(SUM($D$8:D209)))</f>
        <v>28415397.10565646</v>
      </c>
    </row>
    <row r="210" spans="1:7" ht="17.25" customHeight="1" x14ac:dyDescent="0.35">
      <c r="A210" s="1"/>
      <c r="B210" s="16">
        <v>203</v>
      </c>
      <c r="C210" s="18">
        <f t="shared" si="11"/>
        <v>118491.02546740117</v>
      </c>
      <c r="D210" s="18">
        <f t="shared" si="9"/>
        <v>130345.85828282918</v>
      </c>
      <c r="E210" s="18">
        <f t="shared" si="10"/>
        <v>11854.832815428017</v>
      </c>
      <c r="F210" s="18">
        <f>($F$7-(SUM($C$8:C210)))</f>
        <v>26978269.695510905</v>
      </c>
      <c r="G210" s="18">
        <f>($G$7-(SUM($D$8:D210)))</f>
        <v>28285051.247373629</v>
      </c>
    </row>
    <row r="211" spans="1:7" ht="17.25" customHeight="1" x14ac:dyDescent="0.35">
      <c r="A211" s="1"/>
      <c r="B211" s="16">
        <v>204</v>
      </c>
      <c r="C211" s="18">
        <f t="shared" si="11"/>
        <v>118542.86529104316</v>
      </c>
      <c r="D211" s="18">
        <f t="shared" si="9"/>
        <v>130345.85828282918</v>
      </c>
      <c r="E211" s="18">
        <f t="shared" si="10"/>
        <v>11802.992991786028</v>
      </c>
      <c r="F211" s="18">
        <f>($F$7-(SUM($C$8:C211)))</f>
        <v>26859726.830219861</v>
      </c>
      <c r="G211" s="18">
        <f>($G$7-(SUM($D$8:D211)))</f>
        <v>28154705.389090799</v>
      </c>
    </row>
    <row r="212" spans="1:7" ht="17.25" customHeight="1" x14ac:dyDescent="0.35">
      <c r="A212" s="17" t="s">
        <v>22</v>
      </c>
      <c r="B212" s="16">
        <v>205</v>
      </c>
      <c r="C212" s="18">
        <f t="shared" si="11"/>
        <v>118594.72779460798</v>
      </c>
      <c r="D212" s="18">
        <f t="shared" si="9"/>
        <v>130345.85828282918</v>
      </c>
      <c r="E212" s="18">
        <f t="shared" si="10"/>
        <v>11751.130488221199</v>
      </c>
      <c r="F212" s="18">
        <f>($F$7-(SUM($C$8:C212)))</f>
        <v>26741132.102425255</v>
      </c>
      <c r="G212" s="18">
        <f>($G$7-(SUM($D$8:D212)))</f>
        <v>28024359.530807968</v>
      </c>
    </row>
    <row r="213" spans="1:7" ht="17.25" customHeight="1" x14ac:dyDescent="0.35">
      <c r="A213" s="1"/>
      <c r="B213" s="16">
        <v>206</v>
      </c>
      <c r="C213" s="18">
        <f t="shared" si="11"/>
        <v>118646.61298801813</v>
      </c>
      <c r="D213" s="18">
        <f t="shared" si="9"/>
        <v>130345.85828282918</v>
      </c>
      <c r="E213" s="18">
        <f t="shared" si="10"/>
        <v>11699.245294811059</v>
      </c>
      <c r="F213" s="18">
        <f>($F$7-(SUM($C$8:C213)))</f>
        <v>26622485.489437237</v>
      </c>
      <c r="G213" s="18">
        <f>($G$7-(SUM($D$8:D213)))</f>
        <v>27894013.672525138</v>
      </c>
    </row>
    <row r="214" spans="1:7" ht="17.25" customHeight="1" x14ac:dyDescent="0.35">
      <c r="A214" s="1"/>
      <c r="B214" s="16">
        <v>207</v>
      </c>
      <c r="C214" s="18">
        <f t="shared" si="11"/>
        <v>118698.52088120037</v>
      </c>
      <c r="D214" s="18">
        <f t="shared" si="9"/>
        <v>130345.85828282918</v>
      </c>
      <c r="E214" s="18">
        <f t="shared" si="10"/>
        <v>11647.337401628814</v>
      </c>
      <c r="F214" s="18">
        <f>($F$7-(SUM($C$8:C214)))</f>
        <v>26503786.968556035</v>
      </c>
      <c r="G214" s="18">
        <f>($G$7-(SUM($D$8:D214)))</f>
        <v>27763667.814242307</v>
      </c>
    </row>
    <row r="215" spans="1:7" ht="17.25" customHeight="1" x14ac:dyDescent="0.35">
      <c r="A215" s="1"/>
      <c r="B215" s="16">
        <v>208</v>
      </c>
      <c r="C215" s="18">
        <f t="shared" si="11"/>
        <v>118750.4514840859</v>
      </c>
      <c r="D215" s="18">
        <f t="shared" si="9"/>
        <v>130345.85828282918</v>
      </c>
      <c r="E215" s="18">
        <f t="shared" si="10"/>
        <v>11595.406798743279</v>
      </c>
      <c r="F215" s="18">
        <f>($F$7-(SUM($C$8:C215)))</f>
        <v>26385036.517071951</v>
      </c>
      <c r="G215" s="18">
        <f>($G$7-(SUM($D$8:D215)))</f>
        <v>27633321.955959477</v>
      </c>
    </row>
    <row r="216" spans="1:7" ht="17.25" customHeight="1" x14ac:dyDescent="0.35">
      <c r="A216" s="1"/>
      <c r="B216" s="16">
        <v>209</v>
      </c>
      <c r="C216" s="18">
        <f t="shared" si="11"/>
        <v>118802.4048066102</v>
      </c>
      <c r="D216" s="18">
        <f t="shared" si="9"/>
        <v>130345.85828282918</v>
      </c>
      <c r="E216" s="18">
        <f t="shared" si="10"/>
        <v>11543.453476218987</v>
      </c>
      <c r="F216" s="18">
        <f>($F$7-(SUM($C$8:C216)))</f>
        <v>26266234.112265341</v>
      </c>
      <c r="G216" s="18">
        <f>($G$7-(SUM($D$8:D216)))</f>
        <v>27502976.097676646</v>
      </c>
    </row>
    <row r="217" spans="1:7" ht="17.25" customHeight="1" x14ac:dyDescent="0.35">
      <c r="A217" s="1"/>
      <c r="B217" s="16">
        <v>210</v>
      </c>
      <c r="C217" s="18">
        <f t="shared" si="11"/>
        <v>118854.38085871309</v>
      </c>
      <c r="D217" s="18">
        <f t="shared" si="9"/>
        <v>130345.85828282918</v>
      </c>
      <c r="E217" s="18">
        <f t="shared" si="10"/>
        <v>11491.477424116092</v>
      </c>
      <c r="F217" s="18">
        <f>($F$7-(SUM($C$8:C217)))</f>
        <v>26147379.731406629</v>
      </c>
      <c r="G217" s="18">
        <f>($G$7-(SUM($D$8:D217)))</f>
        <v>27372630.239393815</v>
      </c>
    </row>
    <row r="218" spans="1:7" ht="17.25" customHeight="1" x14ac:dyDescent="0.35">
      <c r="A218" s="1"/>
      <c r="B218" s="16">
        <v>211</v>
      </c>
      <c r="C218" s="18">
        <f t="shared" si="11"/>
        <v>118906.37965033879</v>
      </c>
      <c r="D218" s="18">
        <f t="shared" si="9"/>
        <v>130345.85828282918</v>
      </c>
      <c r="E218" s="18">
        <f t="shared" si="10"/>
        <v>11439.478632490398</v>
      </c>
      <c r="F218" s="18">
        <f>($F$7-(SUM($C$8:C218)))</f>
        <v>26028473.35175629</v>
      </c>
      <c r="G218" s="18">
        <f>($G$7-(SUM($D$8:D218)))</f>
        <v>27242284.381110985</v>
      </c>
    </row>
    <row r="219" spans="1:7" ht="17.25" customHeight="1" x14ac:dyDescent="0.35">
      <c r="A219" s="1"/>
      <c r="B219" s="16">
        <v>212</v>
      </c>
      <c r="C219" s="18">
        <f t="shared" si="11"/>
        <v>118958.40119143581</v>
      </c>
      <c r="D219" s="18">
        <f t="shared" si="9"/>
        <v>130345.85828282918</v>
      </c>
      <c r="E219" s="18">
        <f t="shared" si="10"/>
        <v>11387.457091393371</v>
      </c>
      <c r="F219" s="18">
        <f>($F$7-(SUM($C$8:C219)))</f>
        <v>25909514.950564854</v>
      </c>
      <c r="G219" s="18">
        <f>($G$7-(SUM($D$8:D219)))</f>
        <v>27111938.522828154</v>
      </c>
    </row>
    <row r="220" spans="1:7" ht="17.25" customHeight="1" x14ac:dyDescent="0.35">
      <c r="A220" s="1"/>
      <c r="B220" s="16">
        <v>213</v>
      </c>
      <c r="C220" s="18">
        <f t="shared" si="11"/>
        <v>119010.44549195706</v>
      </c>
      <c r="D220" s="18">
        <f t="shared" si="9"/>
        <v>130345.85828282918</v>
      </c>
      <c r="E220" s="18">
        <f t="shared" si="10"/>
        <v>11335.412790872128</v>
      </c>
      <c r="F220" s="18">
        <f>($F$7-(SUM($C$8:C220)))</f>
        <v>25790504.505072895</v>
      </c>
      <c r="G220" s="18">
        <f>($G$7-(SUM($D$8:D220)))</f>
        <v>26981592.664545324</v>
      </c>
    </row>
    <row r="221" spans="1:7" ht="17.25" customHeight="1" x14ac:dyDescent="0.35">
      <c r="A221" s="1"/>
      <c r="B221" s="16">
        <v>214</v>
      </c>
      <c r="C221" s="18">
        <f t="shared" si="11"/>
        <v>119062.5125618598</v>
      </c>
      <c r="D221" s="18">
        <f t="shared" si="9"/>
        <v>130345.85828282918</v>
      </c>
      <c r="E221" s="18">
        <f t="shared" si="10"/>
        <v>11283.345720969388</v>
      </c>
      <c r="F221" s="18">
        <f>($F$7-(SUM($C$8:C221)))</f>
        <v>25671441.992511034</v>
      </c>
      <c r="G221" s="18">
        <f>($G$7-(SUM($D$8:D221)))</f>
        <v>26851246.806262493</v>
      </c>
    </row>
    <row r="222" spans="1:7" ht="17.25" customHeight="1" x14ac:dyDescent="0.35">
      <c r="A222" s="1"/>
      <c r="B222" s="16">
        <v>215</v>
      </c>
      <c r="C222" s="18">
        <f t="shared" si="11"/>
        <v>119114.6024111056</v>
      </c>
      <c r="D222" s="18">
        <f t="shared" si="9"/>
        <v>130345.85828282918</v>
      </c>
      <c r="E222" s="18">
        <f t="shared" si="10"/>
        <v>11231.255871723581</v>
      </c>
      <c r="F222" s="18">
        <f>($F$7-(SUM($C$8:C222)))</f>
        <v>25552327.390099928</v>
      </c>
      <c r="G222" s="18">
        <f>($G$7-(SUM($D$8:D222)))</f>
        <v>26720900.947979663</v>
      </c>
    </row>
    <row r="223" spans="1:7" ht="17.25" customHeight="1" x14ac:dyDescent="0.35">
      <c r="A223" s="1"/>
      <c r="B223" s="16">
        <v>216</v>
      </c>
      <c r="C223" s="18">
        <f t="shared" si="11"/>
        <v>119166.71504966046</v>
      </c>
      <c r="D223" s="18">
        <f t="shared" si="9"/>
        <v>130345.85828282918</v>
      </c>
      <c r="E223" s="18">
        <f t="shared" si="10"/>
        <v>11179.143233168725</v>
      </c>
      <c r="F223" s="18">
        <f>($F$7-(SUM($C$8:C223)))</f>
        <v>25433160.675050266</v>
      </c>
      <c r="G223" s="18">
        <f>($G$7-(SUM($D$8:D223)))</f>
        <v>26590555.089696832</v>
      </c>
    </row>
    <row r="224" spans="1:7" ht="17.25" customHeight="1" x14ac:dyDescent="0.35">
      <c r="A224" s="17" t="s">
        <v>23</v>
      </c>
      <c r="B224" s="16">
        <v>217</v>
      </c>
      <c r="C224" s="18">
        <f t="shared" si="11"/>
        <v>119218.8504874947</v>
      </c>
      <c r="D224" s="18">
        <f t="shared" si="9"/>
        <v>130345.85828282918</v>
      </c>
      <c r="E224" s="18">
        <f t="shared" si="10"/>
        <v>11127.007795334488</v>
      </c>
      <c r="F224" s="18">
        <f>($F$7-(SUM($C$8:C224)))</f>
        <v>25313941.824562773</v>
      </c>
      <c r="G224" s="18">
        <f>($G$7-(SUM($D$8:D224)))</f>
        <v>26460209.231414001</v>
      </c>
    </row>
    <row r="225" spans="1:7" ht="17.25" customHeight="1" x14ac:dyDescent="0.35">
      <c r="A225" s="1"/>
      <c r="B225" s="16">
        <v>218</v>
      </c>
      <c r="C225" s="18">
        <f t="shared" si="11"/>
        <v>119271.00873458295</v>
      </c>
      <c r="D225" s="18">
        <f t="shared" si="9"/>
        <v>130345.85828282918</v>
      </c>
      <c r="E225" s="18">
        <f t="shared" si="10"/>
        <v>11074.849548246231</v>
      </c>
      <c r="F225" s="18">
        <f>($F$7-(SUM($C$8:C225)))</f>
        <v>25194670.815828189</v>
      </c>
      <c r="G225" s="18">
        <f>($G$7-(SUM($D$8:D225)))</f>
        <v>26329863.373131171</v>
      </c>
    </row>
    <row r="226" spans="1:7" ht="17.25" customHeight="1" x14ac:dyDescent="0.35">
      <c r="A226" s="1"/>
      <c r="B226" s="16">
        <v>219</v>
      </c>
      <c r="C226" s="18">
        <f t="shared" si="11"/>
        <v>119323.18980090434</v>
      </c>
      <c r="D226" s="18">
        <f t="shared" si="9"/>
        <v>130345.85828282918</v>
      </c>
      <c r="E226" s="18">
        <f t="shared" si="10"/>
        <v>11022.668481924848</v>
      </c>
      <c r="F226" s="18">
        <f>($F$7-(SUM($C$8:C226)))</f>
        <v>25075347.626027286</v>
      </c>
      <c r="G226" s="18">
        <f>($G$7-(SUM($D$8:D226)))</f>
        <v>26199517.51484834</v>
      </c>
    </row>
    <row r="227" spans="1:7" ht="17.25" customHeight="1" x14ac:dyDescent="0.35">
      <c r="A227" s="1"/>
      <c r="B227" s="16">
        <v>220</v>
      </c>
      <c r="C227" s="18">
        <f t="shared" si="11"/>
        <v>119375.39369644225</v>
      </c>
      <c r="D227" s="18">
        <f t="shared" si="9"/>
        <v>130345.85828282918</v>
      </c>
      <c r="E227" s="18">
        <f t="shared" si="10"/>
        <v>10970.464586386937</v>
      </c>
      <c r="F227" s="18">
        <f>($F$7-(SUM($C$8:C227)))</f>
        <v>24955972.232330844</v>
      </c>
      <c r="G227" s="18">
        <f>($G$7-(SUM($D$8:D227)))</f>
        <v>26069171.65656551</v>
      </c>
    </row>
    <row r="228" spans="1:7" ht="17.25" customHeight="1" x14ac:dyDescent="0.35">
      <c r="A228" s="1"/>
      <c r="B228" s="16">
        <v>221</v>
      </c>
      <c r="C228" s="18">
        <f t="shared" si="11"/>
        <v>119427.62043118443</v>
      </c>
      <c r="D228" s="18">
        <f t="shared" si="9"/>
        <v>130345.85828282918</v>
      </c>
      <c r="E228" s="18">
        <f t="shared" si="10"/>
        <v>10918.23785164475</v>
      </c>
      <c r="F228" s="18">
        <f>($F$7-(SUM($C$8:C228)))</f>
        <v>24836544.611899659</v>
      </c>
      <c r="G228" s="18">
        <f>($G$7-(SUM($D$8:D228)))</f>
        <v>25938825.798282679</v>
      </c>
    </row>
    <row r="229" spans="1:7" ht="17.25" customHeight="1" x14ac:dyDescent="0.35">
      <c r="A229" s="1"/>
      <c r="B229" s="16">
        <v>222</v>
      </c>
      <c r="C229" s="18">
        <f t="shared" si="11"/>
        <v>119479.87001512307</v>
      </c>
      <c r="D229" s="18">
        <f t="shared" si="9"/>
        <v>130345.85828282918</v>
      </c>
      <c r="E229" s="18">
        <f t="shared" si="10"/>
        <v>10865.98826770611</v>
      </c>
      <c r="F229" s="18">
        <f>($F$7-(SUM($C$8:C229)))</f>
        <v>24717064.741884537</v>
      </c>
      <c r="G229" s="18">
        <f>($G$7-(SUM($D$8:D229)))</f>
        <v>25808479.939999849</v>
      </c>
    </row>
    <row r="230" spans="1:7" ht="17.25" customHeight="1" x14ac:dyDescent="0.35">
      <c r="A230" s="1"/>
      <c r="B230" s="16">
        <v>223</v>
      </c>
      <c r="C230" s="18">
        <f t="shared" si="11"/>
        <v>119532.1424582547</v>
      </c>
      <c r="D230" s="18">
        <f t="shared" si="9"/>
        <v>130345.85828282918</v>
      </c>
      <c r="E230" s="18">
        <f t="shared" si="10"/>
        <v>10813.715824574479</v>
      </c>
      <c r="F230" s="18">
        <f>($F$7-(SUM($C$8:C230)))</f>
        <v>24597532.599426281</v>
      </c>
      <c r="G230" s="18">
        <f>($G$7-(SUM($D$8:D230)))</f>
        <v>25678134.081717018</v>
      </c>
    </row>
    <row r="231" spans="1:7" ht="17.25" customHeight="1" x14ac:dyDescent="0.35">
      <c r="A231" s="1"/>
      <c r="B231" s="16">
        <v>224</v>
      </c>
      <c r="C231" s="18">
        <f t="shared" si="11"/>
        <v>119584.43777058019</v>
      </c>
      <c r="D231" s="18">
        <f t="shared" si="9"/>
        <v>130345.85828282918</v>
      </c>
      <c r="E231" s="18">
        <f t="shared" si="10"/>
        <v>10761.420512248995</v>
      </c>
      <c r="F231" s="18">
        <f>($F$7-(SUM($C$8:C231)))</f>
        <v>24477948.161655702</v>
      </c>
      <c r="G231" s="18">
        <f>($G$7-(SUM($D$8:D231)))</f>
        <v>25547788.223434187</v>
      </c>
    </row>
    <row r="232" spans="1:7" ht="17.25" customHeight="1" x14ac:dyDescent="0.35">
      <c r="A232" s="1"/>
      <c r="B232" s="16">
        <v>225</v>
      </c>
      <c r="C232" s="18">
        <f t="shared" si="11"/>
        <v>119636.7559621048</v>
      </c>
      <c r="D232" s="18">
        <f t="shared" si="9"/>
        <v>130345.85828282918</v>
      </c>
      <c r="E232" s="18">
        <f t="shared" si="10"/>
        <v>10709.102320724385</v>
      </c>
      <c r="F232" s="18">
        <f>($F$7-(SUM($C$8:C232)))</f>
        <v>24358311.405693598</v>
      </c>
      <c r="G232" s="18">
        <f>($G$7-(SUM($D$8:D232)))</f>
        <v>25417442.365151357</v>
      </c>
    </row>
    <row r="233" spans="1:7" ht="17.25" customHeight="1" x14ac:dyDescent="0.35">
      <c r="A233" s="1"/>
      <c r="B233" s="16">
        <v>226</v>
      </c>
      <c r="C233" s="18">
        <f t="shared" si="11"/>
        <v>119689.09704283823</v>
      </c>
      <c r="D233" s="18">
        <f t="shared" si="9"/>
        <v>130345.85828282918</v>
      </c>
      <c r="E233" s="18">
        <f t="shared" si="10"/>
        <v>10656.761239990956</v>
      </c>
      <c r="F233" s="18">
        <f>($F$7-(SUM($C$8:C233)))</f>
        <v>24238622.308650758</v>
      </c>
      <c r="G233" s="18">
        <f>($G$7-(SUM($D$8:D233)))</f>
        <v>25287096.506868526</v>
      </c>
    </row>
    <row r="234" spans="1:7" ht="17.25" customHeight="1" x14ac:dyDescent="0.35">
      <c r="A234" s="1"/>
      <c r="B234" s="16">
        <v>227</v>
      </c>
      <c r="C234" s="18">
        <f t="shared" si="11"/>
        <v>119741.46102279448</v>
      </c>
      <c r="D234" s="18">
        <f t="shared" si="9"/>
        <v>130345.85828282918</v>
      </c>
      <c r="E234" s="18">
        <f t="shared" si="10"/>
        <v>10604.397260034704</v>
      </c>
      <c r="F234" s="18">
        <f>($F$7-(SUM($C$8:C234)))</f>
        <v>24118880.847627964</v>
      </c>
      <c r="G234" s="18">
        <f>($G$7-(SUM($D$8:D234)))</f>
        <v>25156750.648585696</v>
      </c>
    </row>
    <row r="235" spans="1:7" ht="17.25" customHeight="1" x14ac:dyDescent="0.35">
      <c r="A235" s="1"/>
      <c r="B235" s="16">
        <v>228</v>
      </c>
      <c r="C235" s="18">
        <f t="shared" si="11"/>
        <v>119793.84791199195</v>
      </c>
      <c r="D235" s="18">
        <f t="shared" si="9"/>
        <v>130345.85828282918</v>
      </c>
      <c r="E235" s="18">
        <f t="shared" si="10"/>
        <v>10552.010370837233</v>
      </c>
      <c r="F235" s="18">
        <f>($F$7-(SUM($C$8:C235)))</f>
        <v>23999086.999715973</v>
      </c>
      <c r="G235" s="18">
        <f>($G$7-(SUM($D$8:D235)))</f>
        <v>25026404.790302865</v>
      </c>
    </row>
    <row r="236" spans="1:7" ht="17.25" customHeight="1" x14ac:dyDescent="0.35">
      <c r="A236" s="17" t="s">
        <v>24</v>
      </c>
      <c r="B236" s="16">
        <v>229</v>
      </c>
      <c r="C236" s="18">
        <f t="shared" si="11"/>
        <v>119846.25772045343</v>
      </c>
      <c r="D236" s="18">
        <f t="shared" si="9"/>
        <v>130345.85828282918</v>
      </c>
      <c r="E236" s="18">
        <f t="shared" si="10"/>
        <v>10499.600562375752</v>
      </c>
      <c r="F236" s="18">
        <f>($F$7-(SUM($C$8:C236)))</f>
        <v>23879240.741995521</v>
      </c>
      <c r="G236" s="18">
        <f>($G$7-(SUM($D$8:D236)))</f>
        <v>24896058.932020035</v>
      </c>
    </row>
    <row r="237" spans="1:7" ht="17.25" customHeight="1" x14ac:dyDescent="0.35">
      <c r="A237" s="1"/>
      <c r="B237" s="16">
        <v>230</v>
      </c>
      <c r="C237" s="18">
        <f t="shared" si="11"/>
        <v>119898.69045820614</v>
      </c>
      <c r="D237" s="18">
        <f t="shared" si="9"/>
        <v>130345.85828282918</v>
      </c>
      <c r="E237" s="18">
        <f t="shared" si="10"/>
        <v>10447.167824623044</v>
      </c>
      <c r="F237" s="18">
        <f>($F$7-(SUM($C$8:C237)))</f>
        <v>23759342.051537316</v>
      </c>
      <c r="G237" s="18">
        <f>($G$7-(SUM($D$8:D237)))</f>
        <v>24765713.073737204</v>
      </c>
    </row>
    <row r="238" spans="1:7" ht="17.25" customHeight="1" x14ac:dyDescent="0.35">
      <c r="A238" s="1"/>
      <c r="B238" s="16">
        <v>231</v>
      </c>
      <c r="C238" s="18">
        <f t="shared" si="11"/>
        <v>119951.1461352816</v>
      </c>
      <c r="D238" s="18">
        <f t="shared" si="9"/>
        <v>130345.85828282918</v>
      </c>
      <c r="E238" s="18">
        <f t="shared" si="10"/>
        <v>10394.712147547587</v>
      </c>
      <c r="F238" s="18">
        <f>($F$7-(SUM($C$8:C238)))</f>
        <v>23639390.905402035</v>
      </c>
      <c r="G238" s="18">
        <f>($G$7-(SUM($D$8:D238)))</f>
        <v>24635367.215454374</v>
      </c>
    </row>
    <row r="239" spans="1:7" ht="17.25" customHeight="1" x14ac:dyDescent="0.35">
      <c r="A239" s="1"/>
      <c r="B239" s="16">
        <v>232</v>
      </c>
      <c r="C239" s="18">
        <f t="shared" si="11"/>
        <v>120003.62476171578</v>
      </c>
      <c r="D239" s="18">
        <f t="shared" si="9"/>
        <v>130345.85828282918</v>
      </c>
      <c r="E239" s="18">
        <f t="shared" si="10"/>
        <v>10342.233521113405</v>
      </c>
      <c r="F239" s="18">
        <f>($F$7-(SUM($C$8:C239)))</f>
        <v>23519387.280640319</v>
      </c>
      <c r="G239" s="18">
        <f>($G$7-(SUM($D$8:D239)))</f>
        <v>24505021.357171543</v>
      </c>
    </row>
    <row r="240" spans="1:7" ht="17.25" customHeight="1" x14ac:dyDescent="0.35">
      <c r="A240" s="1"/>
      <c r="B240" s="16">
        <v>233</v>
      </c>
      <c r="C240" s="18">
        <f t="shared" si="11"/>
        <v>120056.12634754904</v>
      </c>
      <c r="D240" s="18">
        <f t="shared" si="9"/>
        <v>130345.85828282918</v>
      </c>
      <c r="E240" s="18">
        <f t="shared" si="10"/>
        <v>10289.731935280142</v>
      </c>
      <c r="F240" s="18">
        <f>($F$7-(SUM($C$8:C240)))</f>
        <v>23399331.15429277</v>
      </c>
      <c r="G240" s="18">
        <f>($G$7-(SUM($D$8:D240)))</f>
        <v>24374675.498888712</v>
      </c>
    </row>
    <row r="241" spans="1:7" ht="17.25" customHeight="1" x14ac:dyDescent="0.35">
      <c r="A241" s="1"/>
      <c r="B241" s="16">
        <v>234</v>
      </c>
      <c r="C241" s="18">
        <f t="shared" si="11"/>
        <v>120108.65090282609</v>
      </c>
      <c r="D241" s="18">
        <f t="shared" si="9"/>
        <v>130345.85828282918</v>
      </c>
      <c r="E241" s="18">
        <f t="shared" si="10"/>
        <v>10237.207380003092</v>
      </c>
      <c r="F241" s="18">
        <f>($F$7-(SUM($C$8:C241)))</f>
        <v>23279222.503389943</v>
      </c>
      <c r="G241" s="18">
        <f>($G$7-(SUM($D$8:D241)))</f>
        <v>24244329.640605882</v>
      </c>
    </row>
    <row r="242" spans="1:7" ht="17.25" customHeight="1" x14ac:dyDescent="0.35">
      <c r="A242" s="1"/>
      <c r="B242" s="16">
        <v>235</v>
      </c>
      <c r="C242" s="18">
        <f t="shared" si="11"/>
        <v>120161.19843759607</v>
      </c>
      <c r="D242" s="18">
        <f t="shared" si="9"/>
        <v>130345.85828282918</v>
      </c>
      <c r="E242" s="18">
        <f t="shared" si="10"/>
        <v>10184.659845233109</v>
      </c>
      <c r="F242" s="18">
        <f>($F$7-(SUM($C$8:C242)))</f>
        <v>23159061.304952346</v>
      </c>
      <c r="G242" s="18">
        <f>($G$7-(SUM($D$8:D242)))</f>
        <v>24113983.782323051</v>
      </c>
    </row>
    <row r="243" spans="1:7" ht="17.25" customHeight="1" x14ac:dyDescent="0.35">
      <c r="A243" s="1"/>
      <c r="B243" s="16">
        <v>236</v>
      </c>
      <c r="C243" s="18">
        <f t="shared" si="11"/>
        <v>120213.76896191252</v>
      </c>
      <c r="D243" s="18">
        <f t="shared" si="9"/>
        <v>130345.85828282918</v>
      </c>
      <c r="E243" s="18">
        <f t="shared" si="10"/>
        <v>10132.089320916668</v>
      </c>
      <c r="F243" s="18">
        <f>($F$7-(SUM($C$8:C243)))</f>
        <v>23038847.535990432</v>
      </c>
      <c r="G243" s="18">
        <f>($G$7-(SUM($D$8:D243)))</f>
        <v>23983637.924040221</v>
      </c>
    </row>
    <row r="244" spans="1:7" ht="17.25" customHeight="1" x14ac:dyDescent="0.35">
      <c r="A244" s="1"/>
      <c r="B244" s="16">
        <v>237</v>
      </c>
      <c r="C244" s="18">
        <f t="shared" si="11"/>
        <v>120266.36248583335</v>
      </c>
      <c r="D244" s="18">
        <f t="shared" si="9"/>
        <v>130345.85828282918</v>
      </c>
      <c r="E244" s="18">
        <f t="shared" si="10"/>
        <v>10079.495796995834</v>
      </c>
      <c r="F244" s="18">
        <f>($F$7-(SUM($C$8:C244)))</f>
        <v>22918581.173504598</v>
      </c>
      <c r="G244" s="18">
        <f>($G$7-(SUM($D$8:D244)))</f>
        <v>23853292.06575739</v>
      </c>
    </row>
    <row r="245" spans="1:7" ht="17.25" customHeight="1" x14ac:dyDescent="0.35">
      <c r="A245" s="1"/>
      <c r="B245" s="16">
        <v>238</v>
      </c>
      <c r="C245" s="18">
        <f t="shared" si="11"/>
        <v>120318.97901942092</v>
      </c>
      <c r="D245" s="18">
        <f t="shared" si="9"/>
        <v>130345.85828282918</v>
      </c>
      <c r="E245" s="18">
        <f t="shared" si="10"/>
        <v>10026.879263408264</v>
      </c>
      <c r="F245" s="18">
        <f>($F$7-(SUM($C$8:C245)))</f>
        <v>22798262.194485176</v>
      </c>
      <c r="G245" s="18">
        <f>($G$7-(SUM($D$8:D245)))</f>
        <v>23722946.20747456</v>
      </c>
    </row>
    <row r="246" spans="1:7" ht="17.25" customHeight="1" x14ac:dyDescent="0.35">
      <c r="A246" s="1"/>
      <c r="B246" s="16">
        <v>239</v>
      </c>
      <c r="C246" s="18">
        <f t="shared" si="11"/>
        <v>120371.61857274191</v>
      </c>
      <c r="D246" s="18">
        <f t="shared" si="9"/>
        <v>130345.85828282918</v>
      </c>
      <c r="E246" s="18">
        <f t="shared" si="10"/>
        <v>9974.2397100872768</v>
      </c>
      <c r="F246" s="18">
        <f>($F$7-(SUM($C$8:C246)))</f>
        <v>22677890.575912435</v>
      </c>
      <c r="G246" s="18">
        <f>($G$7-(SUM($D$8:D246)))</f>
        <v>23592600.349191729</v>
      </c>
    </row>
    <row r="247" spans="1:7" ht="17.25" customHeight="1" x14ac:dyDescent="0.35">
      <c r="A247" s="1"/>
      <c r="B247" s="16">
        <v>240</v>
      </c>
      <c r="C247" s="18">
        <f t="shared" si="11"/>
        <v>120424.2811558675</v>
      </c>
      <c r="D247" s="18">
        <f t="shared" si="9"/>
        <v>130345.85828282918</v>
      </c>
      <c r="E247" s="18">
        <f t="shared" si="10"/>
        <v>9921.5771269616816</v>
      </c>
      <c r="F247" s="18">
        <f>($F$7-(SUM($C$8:C247)))</f>
        <v>22557466.294756569</v>
      </c>
      <c r="G247" s="18">
        <f>($G$7-(SUM($D$8:D247)))</f>
        <v>23462254.490908898</v>
      </c>
    </row>
    <row r="248" spans="1:7" ht="17.25" customHeight="1" x14ac:dyDescent="0.35">
      <c r="A248" s="17" t="s">
        <v>25</v>
      </c>
      <c r="B248" s="16">
        <v>241</v>
      </c>
      <c r="C248" s="18">
        <f t="shared" si="11"/>
        <v>120476.96677887317</v>
      </c>
      <c r="D248" s="18">
        <f t="shared" si="9"/>
        <v>130345.85828282918</v>
      </c>
      <c r="E248" s="18">
        <f t="shared" si="10"/>
        <v>9868.8915039560088</v>
      </c>
      <c r="F248" s="18">
        <f>($F$7-(SUM($C$8:C248)))</f>
        <v>22436989.327977695</v>
      </c>
      <c r="G248" s="18">
        <f>($G$7-(SUM($D$8:D248)))</f>
        <v>23331908.632626068</v>
      </c>
    </row>
    <row r="249" spans="1:7" ht="17.25" customHeight="1" x14ac:dyDescent="0.35">
      <c r="A249" s="1"/>
      <c r="B249" s="16">
        <v>242</v>
      </c>
      <c r="C249" s="18">
        <f t="shared" si="11"/>
        <v>120529.67545183894</v>
      </c>
      <c r="D249" s="18">
        <f t="shared" si="9"/>
        <v>130345.85828282918</v>
      </c>
      <c r="E249" s="18">
        <f t="shared" si="10"/>
        <v>9816.1828309902485</v>
      </c>
      <c r="F249" s="18">
        <f>($F$7-(SUM($C$8:C249)))</f>
        <v>22316459.652525857</v>
      </c>
      <c r="G249" s="18">
        <f>($G$7-(SUM($D$8:D249)))</f>
        <v>23201562.774343237</v>
      </c>
    </row>
    <row r="250" spans="1:7" ht="17.25" customHeight="1" x14ac:dyDescent="0.35">
      <c r="A250" s="1"/>
      <c r="B250" s="16">
        <v>243</v>
      </c>
      <c r="C250" s="18">
        <f t="shared" si="11"/>
        <v>120582.40718484913</v>
      </c>
      <c r="D250" s="18">
        <f t="shared" si="9"/>
        <v>130345.85828282918</v>
      </c>
      <c r="E250" s="18">
        <f t="shared" si="10"/>
        <v>9763.4510979800543</v>
      </c>
      <c r="F250" s="18">
        <f>($F$7-(SUM($C$8:C250)))</f>
        <v>22195877.245341007</v>
      </c>
      <c r="G250" s="18">
        <f>($G$7-(SUM($D$8:D250)))</f>
        <v>23071216.916060407</v>
      </c>
    </row>
    <row r="251" spans="1:7" ht="17.25" customHeight="1" x14ac:dyDescent="0.35">
      <c r="A251" s="1"/>
      <c r="B251" s="16">
        <v>244</v>
      </c>
      <c r="C251" s="18">
        <f t="shared" si="11"/>
        <v>120635.16198799248</v>
      </c>
      <c r="D251" s="18">
        <f t="shared" si="9"/>
        <v>130345.85828282918</v>
      </c>
      <c r="E251" s="18">
        <f t="shared" si="10"/>
        <v>9710.6962948367</v>
      </c>
      <c r="F251" s="18">
        <f>($F$7-(SUM($C$8:C251)))</f>
        <v>22075242.083353013</v>
      </c>
      <c r="G251" s="18">
        <f>($G$7-(SUM($D$8:D251)))</f>
        <v>22940871.057777576</v>
      </c>
    </row>
    <row r="252" spans="1:7" ht="17.25" customHeight="1" x14ac:dyDescent="0.35">
      <c r="A252" s="1"/>
      <c r="B252" s="16">
        <v>245</v>
      </c>
      <c r="C252" s="18">
        <f t="shared" si="11"/>
        <v>120687.93987136222</v>
      </c>
      <c r="D252" s="18">
        <f t="shared" si="9"/>
        <v>130345.85828282918</v>
      </c>
      <c r="E252" s="18">
        <f t="shared" si="10"/>
        <v>9657.9184114669624</v>
      </c>
      <c r="F252" s="18">
        <f>($F$7-(SUM($C$8:C252)))</f>
        <v>21954554.143481649</v>
      </c>
      <c r="G252" s="18">
        <f>($G$7-(SUM($D$8:D252)))</f>
        <v>22810525.199494746</v>
      </c>
    </row>
    <row r="253" spans="1:7" ht="17.25" customHeight="1" x14ac:dyDescent="0.35">
      <c r="A253" s="1"/>
      <c r="B253" s="16">
        <v>246</v>
      </c>
      <c r="C253" s="18">
        <f t="shared" si="11"/>
        <v>120740.74084505595</v>
      </c>
      <c r="D253" s="18">
        <f t="shared" si="9"/>
        <v>130345.85828282918</v>
      </c>
      <c r="E253" s="18">
        <f t="shared" si="10"/>
        <v>9605.1174377732386</v>
      </c>
      <c r="F253" s="18">
        <f>($F$7-(SUM($C$8:C253)))</f>
        <v>21833813.402636595</v>
      </c>
      <c r="G253" s="18">
        <f>($G$7-(SUM($D$8:D253)))</f>
        <v>22680179.341211915</v>
      </c>
    </row>
    <row r="254" spans="1:7" ht="17.25" customHeight="1" x14ac:dyDescent="0.35">
      <c r="A254" s="1"/>
      <c r="B254" s="16">
        <v>247</v>
      </c>
      <c r="C254" s="18">
        <f t="shared" si="11"/>
        <v>120793.56491917567</v>
      </c>
      <c r="D254" s="18">
        <f t="shared" si="9"/>
        <v>130345.85828282918</v>
      </c>
      <c r="E254" s="18">
        <f t="shared" si="10"/>
        <v>9552.2933636535163</v>
      </c>
      <c r="F254" s="18">
        <f>($F$7-(SUM($C$8:C254)))</f>
        <v>21713019.837717418</v>
      </c>
      <c r="G254" s="18">
        <f>($G$7-(SUM($D$8:D254)))</f>
        <v>22549833.482929084</v>
      </c>
    </row>
    <row r="255" spans="1:7" ht="17.25" customHeight="1" x14ac:dyDescent="0.35">
      <c r="A255" s="1"/>
      <c r="B255" s="16">
        <v>248</v>
      </c>
      <c r="C255" s="18">
        <f t="shared" si="11"/>
        <v>120846.41210382781</v>
      </c>
      <c r="D255" s="18">
        <f t="shared" si="9"/>
        <v>130345.85828282918</v>
      </c>
      <c r="E255" s="18">
        <f t="shared" si="10"/>
        <v>9499.4461790013738</v>
      </c>
      <c r="F255" s="18">
        <f>($F$7-(SUM($C$8:C255)))</f>
        <v>21592173.42561359</v>
      </c>
      <c r="G255" s="18">
        <f>($G$7-(SUM($D$8:D255)))</f>
        <v>22419487.624646254</v>
      </c>
    </row>
    <row r="256" spans="1:7" ht="17.25" customHeight="1" x14ac:dyDescent="0.35">
      <c r="A256" s="1"/>
      <c r="B256" s="16">
        <v>249</v>
      </c>
      <c r="C256" s="18">
        <f t="shared" si="11"/>
        <v>120899.28240912323</v>
      </c>
      <c r="D256" s="18">
        <f t="shared" si="9"/>
        <v>130345.85828282918</v>
      </c>
      <c r="E256" s="18">
        <f t="shared" si="10"/>
        <v>9446.5758737059514</v>
      </c>
      <c r="F256" s="18">
        <f>($F$7-(SUM($C$8:C256)))</f>
        <v>21471274.143204466</v>
      </c>
      <c r="G256" s="18">
        <f>($G$7-(SUM($D$8:D256)))</f>
        <v>22289141.766363423</v>
      </c>
    </row>
    <row r="257" spans="1:7" ht="17.25" customHeight="1" x14ac:dyDescent="0.35">
      <c r="A257" s="1"/>
      <c r="B257" s="16">
        <v>250</v>
      </c>
      <c r="C257" s="18">
        <f t="shared" si="11"/>
        <v>120952.17584517723</v>
      </c>
      <c r="D257" s="18">
        <f t="shared" si="9"/>
        <v>130345.85828282918</v>
      </c>
      <c r="E257" s="18">
        <f t="shared" si="10"/>
        <v>9393.6824376519507</v>
      </c>
      <c r="F257" s="18">
        <f>($F$7-(SUM($C$8:C257)))</f>
        <v>21350321.96735929</v>
      </c>
      <c r="G257" s="18">
        <f>($G$7-(SUM($D$8:D257)))</f>
        <v>22158795.908080593</v>
      </c>
    </row>
    <row r="258" spans="1:7" ht="17.25" customHeight="1" x14ac:dyDescent="0.35">
      <c r="A258" s="1"/>
      <c r="B258" s="16">
        <v>251</v>
      </c>
      <c r="C258" s="18">
        <f t="shared" si="11"/>
        <v>121005.09242210949</v>
      </c>
      <c r="D258" s="18">
        <f t="shared" si="9"/>
        <v>130345.85828282918</v>
      </c>
      <c r="E258" s="18">
        <f t="shared" si="10"/>
        <v>9340.7658607196936</v>
      </c>
      <c r="F258" s="18">
        <f>($F$7-(SUM($C$8:C258)))</f>
        <v>21229316.87493718</v>
      </c>
      <c r="G258" s="18">
        <f>($G$7-(SUM($D$8:D258)))</f>
        <v>22028450.049797762</v>
      </c>
    </row>
    <row r="259" spans="1:7" ht="17.25" customHeight="1" x14ac:dyDescent="0.35">
      <c r="A259" s="1"/>
      <c r="B259" s="16">
        <v>252</v>
      </c>
      <c r="C259" s="18">
        <f t="shared" si="11"/>
        <v>121058.03215004416</v>
      </c>
      <c r="D259" s="18">
        <f t="shared" si="9"/>
        <v>130345.85828282918</v>
      </c>
      <c r="E259" s="18">
        <f t="shared" si="10"/>
        <v>9287.8261327850196</v>
      </c>
      <c r="F259" s="18">
        <f>($F$7-(SUM($C$8:C259)))</f>
        <v>21108258.842787135</v>
      </c>
      <c r="G259" s="18">
        <f>($G$7-(SUM($D$8:D259)))</f>
        <v>21898104.191514932</v>
      </c>
    </row>
    <row r="260" spans="1:7" ht="17.25" customHeight="1" x14ac:dyDescent="0.35">
      <c r="A260" s="17" t="s">
        <v>26</v>
      </c>
      <c r="B260" s="16">
        <v>253</v>
      </c>
      <c r="C260" s="18">
        <f t="shared" si="11"/>
        <v>121110.9950391098</v>
      </c>
      <c r="D260" s="18">
        <f t="shared" si="9"/>
        <v>130345.85828282918</v>
      </c>
      <c r="E260" s="18">
        <f t="shared" si="10"/>
        <v>9234.8632437193883</v>
      </c>
      <c r="F260" s="18">
        <f>($F$7-(SUM($C$8:C260)))</f>
        <v>20987147.847748026</v>
      </c>
      <c r="G260" s="18">
        <f>($G$7-(SUM($D$8:D260)))</f>
        <v>21767758.333232101</v>
      </c>
    </row>
    <row r="261" spans="1:7" ht="17.25" customHeight="1" x14ac:dyDescent="0.35">
      <c r="A261" s="1"/>
      <c r="B261" s="16">
        <v>254</v>
      </c>
      <c r="C261" s="18">
        <f t="shared" si="11"/>
        <v>121163.98109943941</v>
      </c>
      <c r="D261" s="18">
        <f t="shared" si="9"/>
        <v>130345.85828282918</v>
      </c>
      <c r="E261" s="18">
        <f t="shared" si="10"/>
        <v>9181.8771833897772</v>
      </c>
      <c r="F261" s="18">
        <f>($F$7-(SUM($C$8:C261)))</f>
        <v>20865983.866648588</v>
      </c>
      <c r="G261" s="18">
        <f>($G$7-(SUM($D$8:D261)))</f>
        <v>21637412.47494927</v>
      </c>
    </row>
    <row r="262" spans="1:7" ht="17.25" customHeight="1" x14ac:dyDescent="0.35">
      <c r="A262" s="1"/>
      <c r="B262" s="16">
        <v>255</v>
      </c>
      <c r="C262" s="18">
        <f t="shared" si="11"/>
        <v>121216.99034117041</v>
      </c>
      <c r="D262" s="18">
        <f t="shared" si="9"/>
        <v>130345.85828282918</v>
      </c>
      <c r="E262" s="18">
        <f t="shared" si="10"/>
        <v>9128.8679416587693</v>
      </c>
      <c r="F262" s="18">
        <f>($F$7-(SUM($C$8:C262)))</f>
        <v>20744766.876307417</v>
      </c>
      <c r="G262" s="18">
        <f>($G$7-(SUM($D$8:D262)))</f>
        <v>21507066.61666644</v>
      </c>
    </row>
    <row r="263" spans="1:7" ht="17.25" customHeight="1" x14ac:dyDescent="0.35">
      <c r="A263" s="1"/>
      <c r="B263" s="16">
        <v>256</v>
      </c>
      <c r="C263" s="18">
        <f t="shared" si="11"/>
        <v>121270.02277444467</v>
      </c>
      <c r="D263" s="18">
        <f t="shared" si="9"/>
        <v>130345.85828282918</v>
      </c>
      <c r="E263" s="18">
        <f t="shared" si="10"/>
        <v>9075.835508384509</v>
      </c>
      <c r="F263" s="18">
        <f>($F$7-(SUM($C$8:C263)))</f>
        <v>20623496.853532974</v>
      </c>
      <c r="G263" s="18">
        <f>($G$7-(SUM($D$8:D263)))</f>
        <v>21376720.758383609</v>
      </c>
    </row>
    <row r="264" spans="1:7" ht="17.25" customHeight="1" x14ac:dyDescent="0.35">
      <c r="A264" s="1"/>
      <c r="B264" s="16">
        <v>257</v>
      </c>
      <c r="C264" s="18">
        <f t="shared" si="11"/>
        <v>121323.07840940851</v>
      </c>
      <c r="D264" s="18">
        <f t="shared" ref="D264:D327" si="12">IF((B264&gt;$D$4*12),0,PMT($E$4/12,$D$4*12,$F$7)*-1)</f>
        <v>130345.85828282918</v>
      </c>
      <c r="E264" s="18">
        <f t="shared" ref="E264:E327" si="13">D264-C264</f>
        <v>9022.7798734206735</v>
      </c>
      <c r="F264" s="18">
        <f>($F$7-(SUM($C$8:C264)))</f>
        <v>20502173.775123566</v>
      </c>
      <c r="G264" s="18">
        <f>($G$7-(SUM($D$8:D264)))</f>
        <v>21246374.900100779</v>
      </c>
    </row>
    <row r="265" spans="1:7" ht="17.25" customHeight="1" x14ac:dyDescent="0.35">
      <c r="A265" s="1"/>
      <c r="B265" s="16">
        <v>258</v>
      </c>
      <c r="C265" s="18">
        <f t="shared" ref="C265:C328" si="14">IF((B265&gt;$D$4*12),0,PPMT($E$4/12,B265,$D$4*12,$F$7)*-1)</f>
        <v>121376.15725621261</v>
      </c>
      <c r="D265" s="18">
        <f t="shared" si="12"/>
        <v>130345.85828282918</v>
      </c>
      <c r="E265" s="18">
        <f t="shared" si="13"/>
        <v>8969.7010266165744</v>
      </c>
      <c r="F265" s="18">
        <f>($F$7-(SUM($C$8:C265)))</f>
        <v>20380797.617867354</v>
      </c>
      <c r="G265" s="18">
        <f>($G$7-(SUM($D$8:D265)))</f>
        <v>21116029.041817948</v>
      </c>
    </row>
    <row r="266" spans="1:7" ht="17.25" customHeight="1" x14ac:dyDescent="0.35">
      <c r="A266" s="1"/>
      <c r="B266" s="16">
        <v>259</v>
      </c>
      <c r="C266" s="18">
        <f t="shared" si="14"/>
        <v>121429.25932501222</v>
      </c>
      <c r="D266" s="18">
        <f t="shared" si="12"/>
        <v>130345.85828282918</v>
      </c>
      <c r="E266" s="18">
        <f t="shared" si="13"/>
        <v>8916.5989578169683</v>
      </c>
      <c r="F266" s="18">
        <f>($F$7-(SUM($C$8:C266)))</f>
        <v>20259368.358542342</v>
      </c>
      <c r="G266" s="18">
        <f>($G$7-(SUM($D$8:D266)))</f>
        <v>20985683.183535121</v>
      </c>
    </row>
    <row r="267" spans="1:7" ht="17.25" customHeight="1" x14ac:dyDescent="0.35">
      <c r="A267" s="1"/>
      <c r="B267" s="16">
        <v>260</v>
      </c>
      <c r="C267" s="18">
        <f t="shared" si="14"/>
        <v>121482.38462596689</v>
      </c>
      <c r="D267" s="18">
        <f t="shared" si="12"/>
        <v>130345.85828282918</v>
      </c>
      <c r="E267" s="18">
        <f t="shared" si="13"/>
        <v>8863.4736568622902</v>
      </c>
      <c r="F267" s="18">
        <f>($F$7-(SUM($C$8:C267)))</f>
        <v>20137885.973916374</v>
      </c>
      <c r="G267" s="18">
        <f>($G$7-(SUM($D$8:D267)))</f>
        <v>20855337.325252295</v>
      </c>
    </row>
    <row r="268" spans="1:7" ht="17.25" customHeight="1" x14ac:dyDescent="0.35">
      <c r="A268" s="1"/>
      <c r="B268" s="16">
        <v>261</v>
      </c>
      <c r="C268" s="18">
        <f t="shared" si="14"/>
        <v>121535.53316924075</v>
      </c>
      <c r="D268" s="18">
        <f t="shared" si="12"/>
        <v>130345.85828282918</v>
      </c>
      <c r="E268" s="18">
        <f t="shared" si="13"/>
        <v>8810.3251135884348</v>
      </c>
      <c r="F268" s="18">
        <f>($F$7-(SUM($C$8:C268)))</f>
        <v>20016350.440747134</v>
      </c>
      <c r="G268" s="18">
        <f>($G$7-(SUM($D$8:D268)))</f>
        <v>20724991.466969468</v>
      </c>
    </row>
    <row r="269" spans="1:7" ht="17.25" customHeight="1" x14ac:dyDescent="0.35">
      <c r="A269" s="1"/>
      <c r="B269" s="16">
        <v>262</v>
      </c>
      <c r="C269" s="18">
        <f t="shared" si="14"/>
        <v>121588.70496500231</v>
      </c>
      <c r="D269" s="18">
        <f t="shared" si="12"/>
        <v>130345.85828282918</v>
      </c>
      <c r="E269" s="18">
        <f t="shared" si="13"/>
        <v>8757.1533178268728</v>
      </c>
      <c r="F269" s="18">
        <f>($F$7-(SUM($C$8:C269)))</f>
        <v>19894761.735782132</v>
      </c>
      <c r="G269" s="18">
        <f>($G$7-(SUM($D$8:D269)))</f>
        <v>20594645.608686641</v>
      </c>
    </row>
    <row r="270" spans="1:7" ht="17.25" customHeight="1" x14ac:dyDescent="0.35">
      <c r="A270" s="1"/>
      <c r="B270" s="16">
        <v>263</v>
      </c>
      <c r="C270" s="18">
        <f t="shared" si="14"/>
        <v>121641.90002342449</v>
      </c>
      <c r="D270" s="18">
        <f t="shared" si="12"/>
        <v>130345.85828282918</v>
      </c>
      <c r="E270" s="18">
        <f t="shared" si="13"/>
        <v>8703.9582594046951</v>
      </c>
      <c r="F270" s="18">
        <f>($F$7-(SUM($C$8:C270)))</f>
        <v>19773119.835758708</v>
      </c>
      <c r="G270" s="18">
        <f>($G$7-(SUM($D$8:D270)))</f>
        <v>20464299.750403814</v>
      </c>
    </row>
    <row r="271" spans="1:7" ht="17.25" customHeight="1" x14ac:dyDescent="0.35">
      <c r="A271" s="1"/>
      <c r="B271" s="16">
        <v>264</v>
      </c>
      <c r="C271" s="18">
        <f t="shared" si="14"/>
        <v>121695.11835468473</v>
      </c>
      <c r="D271" s="18">
        <f t="shared" si="12"/>
        <v>130345.85828282918</v>
      </c>
      <c r="E271" s="18">
        <f t="shared" si="13"/>
        <v>8650.7399281444523</v>
      </c>
      <c r="F271" s="18">
        <f>($F$7-(SUM($C$8:C271)))</f>
        <v>19651424.717404023</v>
      </c>
      <c r="G271" s="18">
        <f>($G$7-(SUM($D$8:D271)))</f>
        <v>20333953.892120987</v>
      </c>
    </row>
    <row r="272" spans="1:7" ht="17.25" customHeight="1" x14ac:dyDescent="0.35">
      <c r="A272" s="17" t="s">
        <v>27</v>
      </c>
      <c r="B272" s="16">
        <v>265</v>
      </c>
      <c r="C272" s="18">
        <f t="shared" si="14"/>
        <v>121748.35996896493</v>
      </c>
      <c r="D272" s="18">
        <f t="shared" si="12"/>
        <v>130345.85828282918</v>
      </c>
      <c r="E272" s="18">
        <f t="shared" si="13"/>
        <v>8597.4983138642565</v>
      </c>
      <c r="F272" s="18">
        <f>($F$7-(SUM($C$8:C272)))</f>
        <v>19529676.357435059</v>
      </c>
      <c r="G272" s="18">
        <f>($G$7-(SUM($D$8:D272)))</f>
        <v>20203608.03383816</v>
      </c>
    </row>
    <row r="273" spans="1:7" ht="17.25" customHeight="1" x14ac:dyDescent="0.35">
      <c r="A273" s="1"/>
      <c r="B273" s="16">
        <v>266</v>
      </c>
      <c r="C273" s="18">
        <f t="shared" si="14"/>
        <v>121801.62487645134</v>
      </c>
      <c r="D273" s="18">
        <f t="shared" si="12"/>
        <v>130345.85828282918</v>
      </c>
      <c r="E273" s="18">
        <f t="shared" si="13"/>
        <v>8544.2334063778399</v>
      </c>
      <c r="F273" s="18">
        <f>($F$7-(SUM($C$8:C273)))</f>
        <v>19407874.732558608</v>
      </c>
      <c r="G273" s="18">
        <f>($G$7-(SUM($D$8:D273)))</f>
        <v>20073262.175555333</v>
      </c>
    </row>
    <row r="274" spans="1:7" ht="17.25" customHeight="1" x14ac:dyDescent="0.35">
      <c r="A274" s="1"/>
      <c r="B274" s="16">
        <v>267</v>
      </c>
      <c r="C274" s="18">
        <f t="shared" si="14"/>
        <v>121854.91308733479</v>
      </c>
      <c r="D274" s="18">
        <f t="shared" si="12"/>
        <v>130345.85828282918</v>
      </c>
      <c r="E274" s="18">
        <f t="shared" si="13"/>
        <v>8490.9451954943943</v>
      </c>
      <c r="F274" s="18">
        <f>($F$7-(SUM($C$8:C274)))</f>
        <v>19286019.819471274</v>
      </c>
      <c r="G274" s="18">
        <f>($G$7-(SUM($D$8:D274)))</f>
        <v>19942916.317272507</v>
      </c>
    </row>
    <row r="275" spans="1:7" ht="17.25" customHeight="1" x14ac:dyDescent="0.35">
      <c r="A275" s="1"/>
      <c r="B275" s="16">
        <v>268</v>
      </c>
      <c r="C275" s="18">
        <f t="shared" si="14"/>
        <v>121908.22461181048</v>
      </c>
      <c r="D275" s="18">
        <f t="shared" si="12"/>
        <v>130345.85828282918</v>
      </c>
      <c r="E275" s="18">
        <f t="shared" si="13"/>
        <v>8437.6336710187024</v>
      </c>
      <c r="F275" s="18">
        <f>($F$7-(SUM($C$8:C275)))</f>
        <v>19164111.594859462</v>
      </c>
      <c r="G275" s="18">
        <f>($G$7-(SUM($D$8:D275)))</f>
        <v>19812570.45898968</v>
      </c>
    </row>
    <row r="276" spans="1:7" ht="17.25" customHeight="1" x14ac:dyDescent="0.35">
      <c r="A276" s="1"/>
      <c r="B276" s="16">
        <v>269</v>
      </c>
      <c r="C276" s="18">
        <f t="shared" si="14"/>
        <v>121961.55946007816</v>
      </c>
      <c r="D276" s="18">
        <f t="shared" si="12"/>
        <v>130345.85828282918</v>
      </c>
      <c r="E276" s="18">
        <f t="shared" si="13"/>
        <v>8384.2988227510214</v>
      </c>
      <c r="F276" s="18">
        <f>($F$7-(SUM($C$8:C276)))</f>
        <v>19042150.035399385</v>
      </c>
      <c r="G276" s="18">
        <f>($G$7-(SUM($D$8:D276)))</f>
        <v>19682224.600706853</v>
      </c>
    </row>
    <row r="277" spans="1:7" ht="17.25" customHeight="1" x14ac:dyDescent="0.35">
      <c r="A277" s="1"/>
      <c r="B277" s="16">
        <v>270</v>
      </c>
      <c r="C277" s="18">
        <f t="shared" si="14"/>
        <v>122014.91764234196</v>
      </c>
      <c r="D277" s="18">
        <f t="shared" si="12"/>
        <v>130345.85828282918</v>
      </c>
      <c r="E277" s="18">
        <f t="shared" si="13"/>
        <v>8330.9406404872279</v>
      </c>
      <c r="F277" s="18">
        <f>($F$7-(SUM($C$8:C277)))</f>
        <v>18920135.117757041</v>
      </c>
      <c r="G277" s="18">
        <f>($G$7-(SUM($D$8:D277)))</f>
        <v>19551878.742424026</v>
      </c>
    </row>
    <row r="278" spans="1:7" ht="17.25" customHeight="1" x14ac:dyDescent="0.35">
      <c r="A278" s="1"/>
      <c r="B278" s="16">
        <v>271</v>
      </c>
      <c r="C278" s="18">
        <f t="shared" si="14"/>
        <v>122068.29916881048</v>
      </c>
      <c r="D278" s="18">
        <f t="shared" si="12"/>
        <v>130345.85828282918</v>
      </c>
      <c r="E278" s="18">
        <f t="shared" si="13"/>
        <v>8277.5591140187025</v>
      </c>
      <c r="F278" s="18">
        <f>($F$7-(SUM($C$8:C278)))</f>
        <v>18798066.818588231</v>
      </c>
      <c r="G278" s="18">
        <f>($G$7-(SUM($D$8:D278)))</f>
        <v>19421532.884141199</v>
      </c>
    </row>
    <row r="279" spans="1:7" ht="17.25" customHeight="1" x14ac:dyDescent="0.35">
      <c r="A279" s="1"/>
      <c r="B279" s="16">
        <v>272</v>
      </c>
      <c r="C279" s="18">
        <f t="shared" si="14"/>
        <v>122121.70404969681</v>
      </c>
      <c r="D279" s="18">
        <f t="shared" si="12"/>
        <v>130345.85828282918</v>
      </c>
      <c r="E279" s="18">
        <f t="shared" si="13"/>
        <v>8224.1542331323726</v>
      </c>
      <c r="F279" s="18">
        <f>($F$7-(SUM($C$8:C279)))</f>
        <v>18675945.114538535</v>
      </c>
      <c r="G279" s="18">
        <f>($G$7-(SUM($D$8:D279)))</f>
        <v>19291187.025858372</v>
      </c>
    </row>
    <row r="280" spans="1:7" ht="17.25" customHeight="1" x14ac:dyDescent="0.35">
      <c r="A280" s="1"/>
      <c r="B280" s="16">
        <v>273</v>
      </c>
      <c r="C280" s="18">
        <f t="shared" si="14"/>
        <v>122175.13229521856</v>
      </c>
      <c r="D280" s="18">
        <f t="shared" si="12"/>
        <v>130345.85828282918</v>
      </c>
      <c r="E280" s="18">
        <f t="shared" si="13"/>
        <v>8170.7259876106255</v>
      </c>
      <c r="F280" s="18">
        <f>($F$7-(SUM($C$8:C280)))</f>
        <v>18553769.982243318</v>
      </c>
      <c r="G280" s="18">
        <f>($G$7-(SUM($D$8:D280)))</f>
        <v>19160841.167575546</v>
      </c>
    </row>
    <row r="281" spans="1:7" ht="17.25" customHeight="1" x14ac:dyDescent="0.35">
      <c r="A281" s="1"/>
      <c r="B281" s="16">
        <v>274</v>
      </c>
      <c r="C281" s="18">
        <f t="shared" si="14"/>
        <v>122228.58391559773</v>
      </c>
      <c r="D281" s="18">
        <f t="shared" si="12"/>
        <v>130345.85828282918</v>
      </c>
      <c r="E281" s="18">
        <f t="shared" si="13"/>
        <v>8117.2743672314537</v>
      </c>
      <c r="F281" s="18">
        <f>($F$7-(SUM($C$8:C281)))</f>
        <v>18431541.398327719</v>
      </c>
      <c r="G281" s="18">
        <f>($G$7-(SUM($D$8:D281)))</f>
        <v>19030495.309292719</v>
      </c>
    </row>
    <row r="282" spans="1:7" ht="17.25" customHeight="1" x14ac:dyDescent="0.35">
      <c r="A282" s="1"/>
      <c r="B282" s="16">
        <v>275</v>
      </c>
      <c r="C282" s="18">
        <f t="shared" si="14"/>
        <v>122282.0589210608</v>
      </c>
      <c r="D282" s="18">
        <f t="shared" si="12"/>
        <v>130345.85828282918</v>
      </c>
      <c r="E282" s="18">
        <f t="shared" si="13"/>
        <v>8063.7993617683824</v>
      </c>
      <c r="F282" s="18">
        <f>($F$7-(SUM($C$8:C282)))</f>
        <v>18309259.339406658</v>
      </c>
      <c r="G282" s="18">
        <f>($G$7-(SUM($D$8:D282)))</f>
        <v>18900149.451009892</v>
      </c>
    </row>
    <row r="283" spans="1:7" ht="17.25" customHeight="1" x14ac:dyDescent="0.35">
      <c r="A283" s="1"/>
      <c r="B283" s="16">
        <v>276</v>
      </c>
      <c r="C283" s="18">
        <f t="shared" si="14"/>
        <v>122335.55732183876</v>
      </c>
      <c r="D283" s="18">
        <f t="shared" si="12"/>
        <v>130345.85828282918</v>
      </c>
      <c r="E283" s="18">
        <f t="shared" si="13"/>
        <v>8010.3009609904257</v>
      </c>
      <c r="F283" s="18">
        <f>($F$7-(SUM($C$8:C283)))</f>
        <v>18186923.782084819</v>
      </c>
      <c r="G283" s="18">
        <f>($G$7-(SUM($D$8:D283)))</f>
        <v>18769803.592727065</v>
      </c>
    </row>
    <row r="284" spans="1:7" ht="17.25" customHeight="1" x14ac:dyDescent="0.35">
      <c r="A284" s="17" t="s">
        <v>28</v>
      </c>
      <c r="B284" s="16">
        <v>277</v>
      </c>
      <c r="C284" s="18">
        <f t="shared" si="14"/>
        <v>122389.07912816707</v>
      </c>
      <c r="D284" s="18">
        <f t="shared" si="12"/>
        <v>130345.85828282918</v>
      </c>
      <c r="E284" s="18">
        <f t="shared" si="13"/>
        <v>7956.7791546621156</v>
      </c>
      <c r="F284" s="18">
        <f>($F$7-(SUM($C$8:C284)))</f>
        <v>18064534.70295665</v>
      </c>
      <c r="G284" s="18">
        <f>($G$7-(SUM($D$8:D284)))</f>
        <v>18639457.734444238</v>
      </c>
    </row>
    <row r="285" spans="1:7" ht="17.25" customHeight="1" x14ac:dyDescent="0.35">
      <c r="A285" s="1"/>
      <c r="B285" s="16">
        <v>278</v>
      </c>
      <c r="C285" s="18">
        <f t="shared" si="14"/>
        <v>122442.62435028564</v>
      </c>
      <c r="D285" s="18">
        <f t="shared" si="12"/>
        <v>130345.85828282918</v>
      </c>
      <c r="E285" s="18">
        <f t="shared" si="13"/>
        <v>7903.233932543546</v>
      </c>
      <c r="F285" s="18">
        <f>($F$7-(SUM($C$8:C285)))</f>
        <v>17942092.078606363</v>
      </c>
      <c r="G285" s="18">
        <f>($G$7-(SUM($D$8:D285)))</f>
        <v>18509111.876161411</v>
      </c>
    </row>
    <row r="286" spans="1:7" ht="17.25" customHeight="1" x14ac:dyDescent="0.35">
      <c r="A286" s="1"/>
      <c r="B286" s="16">
        <v>279</v>
      </c>
      <c r="C286" s="18">
        <f t="shared" si="14"/>
        <v>122496.1929984389</v>
      </c>
      <c r="D286" s="18">
        <f t="shared" si="12"/>
        <v>130345.85828282918</v>
      </c>
      <c r="E286" s="18">
        <f t="shared" si="13"/>
        <v>7849.6652843902848</v>
      </c>
      <c r="F286" s="18">
        <f>($F$7-(SUM($C$8:C286)))</f>
        <v>17819595.885607924</v>
      </c>
      <c r="G286" s="18">
        <f>($G$7-(SUM($D$8:D286)))</f>
        <v>18378766.017878585</v>
      </c>
    </row>
    <row r="287" spans="1:7" ht="17.25" customHeight="1" x14ac:dyDescent="0.35">
      <c r="A287" s="1"/>
      <c r="B287" s="16">
        <v>280</v>
      </c>
      <c r="C287" s="18">
        <f t="shared" si="14"/>
        <v>122549.78508287572</v>
      </c>
      <c r="D287" s="18">
        <f t="shared" si="12"/>
        <v>130345.85828282918</v>
      </c>
      <c r="E287" s="18">
        <f t="shared" si="13"/>
        <v>7796.0731999534619</v>
      </c>
      <c r="F287" s="18">
        <f>($F$7-(SUM($C$8:C287)))</f>
        <v>17697046.100525048</v>
      </c>
      <c r="G287" s="18">
        <f>($G$7-(SUM($D$8:D287)))</f>
        <v>18248420.159595758</v>
      </c>
    </row>
    <row r="288" spans="1:7" ht="17.25" customHeight="1" x14ac:dyDescent="0.35">
      <c r="A288" s="1"/>
      <c r="B288" s="16">
        <v>281</v>
      </c>
      <c r="C288" s="18">
        <f t="shared" si="14"/>
        <v>122603.40061384946</v>
      </c>
      <c r="D288" s="18">
        <f t="shared" si="12"/>
        <v>130345.85828282918</v>
      </c>
      <c r="E288" s="18">
        <f t="shared" si="13"/>
        <v>7742.457668979725</v>
      </c>
      <c r="F288" s="18">
        <f>($F$7-(SUM($C$8:C288)))</f>
        <v>17574442.6999112</v>
      </c>
      <c r="G288" s="18">
        <f>($G$7-(SUM($D$8:D288)))</f>
        <v>18118074.301312931</v>
      </c>
    </row>
    <row r="289" spans="1:7" ht="17.25" customHeight="1" x14ac:dyDescent="0.35">
      <c r="A289" s="1"/>
      <c r="B289" s="16">
        <v>282</v>
      </c>
      <c r="C289" s="18">
        <f t="shared" si="14"/>
        <v>122657.03960161802</v>
      </c>
      <c r="D289" s="18">
        <f t="shared" si="12"/>
        <v>130345.85828282918</v>
      </c>
      <c r="E289" s="18">
        <f t="shared" si="13"/>
        <v>7688.8186812111671</v>
      </c>
      <c r="F289" s="18">
        <f>($F$7-(SUM($C$8:C289)))</f>
        <v>17451785.660309583</v>
      </c>
      <c r="G289" s="18">
        <f>($G$7-(SUM($D$8:D289)))</f>
        <v>17987728.443030104</v>
      </c>
    </row>
    <row r="290" spans="1:7" ht="17.25" customHeight="1" x14ac:dyDescent="0.35">
      <c r="A290" s="1"/>
      <c r="B290" s="16">
        <v>283</v>
      </c>
      <c r="C290" s="18">
        <f t="shared" si="14"/>
        <v>122710.70205644373</v>
      </c>
      <c r="D290" s="18">
        <f t="shared" si="12"/>
        <v>130345.85828282918</v>
      </c>
      <c r="E290" s="18">
        <f t="shared" si="13"/>
        <v>7635.1562263854576</v>
      </c>
      <c r="F290" s="18">
        <f>($F$7-(SUM($C$8:C290)))</f>
        <v>17329074.958253138</v>
      </c>
      <c r="G290" s="18">
        <f>($G$7-(SUM($D$8:D290)))</f>
        <v>17857382.584747277</v>
      </c>
    </row>
    <row r="291" spans="1:7" ht="17.25" customHeight="1" x14ac:dyDescent="0.35">
      <c r="A291" s="1"/>
      <c r="B291" s="16">
        <v>284</v>
      </c>
      <c r="C291" s="18">
        <f t="shared" si="14"/>
        <v>122764.38798859343</v>
      </c>
      <c r="D291" s="18">
        <f t="shared" si="12"/>
        <v>130345.85828282918</v>
      </c>
      <c r="E291" s="18">
        <f t="shared" si="13"/>
        <v>7581.4702942357544</v>
      </c>
      <c r="F291" s="18">
        <f>($F$7-(SUM($C$8:C291)))</f>
        <v>17206310.570264544</v>
      </c>
      <c r="G291" s="18">
        <f>($G$7-(SUM($D$8:D291)))</f>
        <v>17727036.72646445</v>
      </c>
    </row>
    <row r="292" spans="1:7" ht="17.25" customHeight="1" x14ac:dyDescent="0.35">
      <c r="A292" s="1"/>
      <c r="B292" s="16">
        <v>285</v>
      </c>
      <c r="C292" s="18">
        <f t="shared" si="14"/>
        <v>122818.09740833842</v>
      </c>
      <c r="D292" s="18">
        <f t="shared" si="12"/>
        <v>130345.85828282918</v>
      </c>
      <c r="E292" s="18">
        <f t="shared" si="13"/>
        <v>7527.7608744907629</v>
      </c>
      <c r="F292" s="18">
        <f>($F$7-(SUM($C$8:C292)))</f>
        <v>17083492.472856205</v>
      </c>
      <c r="G292" s="18">
        <f>($G$7-(SUM($D$8:D292)))</f>
        <v>17596690.868181624</v>
      </c>
    </row>
    <row r="293" spans="1:7" ht="17.25" customHeight="1" x14ac:dyDescent="0.35">
      <c r="A293" s="1"/>
      <c r="B293" s="16">
        <v>286</v>
      </c>
      <c r="C293" s="18">
        <f t="shared" si="14"/>
        <v>122871.83032595458</v>
      </c>
      <c r="D293" s="18">
        <f t="shared" si="12"/>
        <v>130345.85828282918</v>
      </c>
      <c r="E293" s="18">
        <f t="shared" si="13"/>
        <v>7474.0279568746046</v>
      </c>
      <c r="F293" s="18">
        <f>($F$7-(SUM($C$8:C293)))</f>
        <v>16960620.642530251</v>
      </c>
      <c r="G293" s="18">
        <f>($G$7-(SUM($D$8:D293)))</f>
        <v>17466345.009898797</v>
      </c>
    </row>
    <row r="294" spans="1:7" ht="17.25" customHeight="1" x14ac:dyDescent="0.35">
      <c r="A294" s="1"/>
      <c r="B294" s="16">
        <v>287</v>
      </c>
      <c r="C294" s="18">
        <f t="shared" si="14"/>
        <v>122925.58675172219</v>
      </c>
      <c r="D294" s="18">
        <f t="shared" si="12"/>
        <v>130345.85828282918</v>
      </c>
      <c r="E294" s="18">
        <f t="shared" si="13"/>
        <v>7420.2715311069915</v>
      </c>
      <c r="F294" s="18">
        <f>($F$7-(SUM($C$8:C294)))</f>
        <v>16837695.055778529</v>
      </c>
      <c r="G294" s="18">
        <f>($G$7-(SUM($D$8:D294)))</f>
        <v>17335999.15161597</v>
      </c>
    </row>
    <row r="295" spans="1:7" ht="17.25" customHeight="1" x14ac:dyDescent="0.35">
      <c r="A295" s="1"/>
      <c r="B295" s="16">
        <v>288</v>
      </c>
      <c r="C295" s="18">
        <f t="shared" si="14"/>
        <v>122979.36669592609</v>
      </c>
      <c r="D295" s="18">
        <f t="shared" si="12"/>
        <v>130345.85828282918</v>
      </c>
      <c r="E295" s="18">
        <f t="shared" si="13"/>
        <v>7366.4915869030956</v>
      </c>
      <c r="F295" s="18">
        <f>($F$7-(SUM($C$8:C295)))</f>
        <v>16714715.689082604</v>
      </c>
      <c r="G295" s="18">
        <f>($G$7-(SUM($D$8:D295)))</f>
        <v>17205653.293333143</v>
      </c>
    </row>
    <row r="296" spans="1:7" ht="17.25" customHeight="1" x14ac:dyDescent="0.35">
      <c r="A296" s="17" t="s">
        <v>29</v>
      </c>
      <c r="B296" s="16">
        <v>289</v>
      </c>
      <c r="C296" s="18">
        <f t="shared" si="14"/>
        <v>123033.17016885553</v>
      </c>
      <c r="D296" s="18">
        <f t="shared" si="12"/>
        <v>130345.85828282918</v>
      </c>
      <c r="E296" s="18">
        <f t="shared" si="13"/>
        <v>7312.6881139736506</v>
      </c>
      <c r="F296" s="18">
        <f>($F$7-(SUM($C$8:C296)))</f>
        <v>16591682.51891375</v>
      </c>
      <c r="G296" s="18">
        <f>($G$7-(SUM($D$8:D296)))</f>
        <v>17075307.435050316</v>
      </c>
    </row>
    <row r="297" spans="1:7" ht="17.25" customHeight="1" x14ac:dyDescent="0.35">
      <c r="A297" s="1"/>
      <c r="B297" s="16">
        <v>290</v>
      </c>
      <c r="C297" s="18">
        <f t="shared" si="14"/>
        <v>123086.99718080442</v>
      </c>
      <c r="D297" s="18">
        <f t="shared" si="12"/>
        <v>130345.85828282918</v>
      </c>
      <c r="E297" s="18">
        <f t="shared" si="13"/>
        <v>7258.8611020247627</v>
      </c>
      <c r="F297" s="18">
        <f>($F$7-(SUM($C$8:C297)))</f>
        <v>16468595.521732945</v>
      </c>
      <c r="G297" s="18">
        <f>($G$7-(SUM($D$8:D297)))</f>
        <v>16944961.576767489</v>
      </c>
    </row>
    <row r="298" spans="1:7" ht="17.25" customHeight="1" x14ac:dyDescent="0.35">
      <c r="A298" s="1"/>
      <c r="B298" s="16">
        <v>291</v>
      </c>
      <c r="C298" s="18">
        <f t="shared" si="14"/>
        <v>123140.847742071</v>
      </c>
      <c r="D298" s="18">
        <f t="shared" si="12"/>
        <v>130345.85828282918</v>
      </c>
      <c r="E298" s="18">
        <f t="shared" si="13"/>
        <v>7205.0105407581868</v>
      </c>
      <c r="F298" s="18">
        <f>($F$7-(SUM($C$8:C298)))</f>
        <v>16345454.673990875</v>
      </c>
      <c r="G298" s="18">
        <f>($G$7-(SUM($D$8:D298)))</f>
        <v>16814615.718484662</v>
      </c>
    </row>
    <row r="299" spans="1:7" ht="17.25" customHeight="1" x14ac:dyDescent="0.35">
      <c r="A299" s="1"/>
      <c r="B299" s="16">
        <v>292</v>
      </c>
      <c r="C299" s="18">
        <f t="shared" si="14"/>
        <v>123194.72186295819</v>
      </c>
      <c r="D299" s="18">
        <f t="shared" si="12"/>
        <v>130345.85828282918</v>
      </c>
      <c r="E299" s="18">
        <f t="shared" si="13"/>
        <v>7151.1364198709925</v>
      </c>
      <c r="F299" s="18">
        <f>($F$7-(SUM($C$8:C299)))</f>
        <v>16222259.952127919</v>
      </c>
      <c r="G299" s="18">
        <f>($G$7-(SUM($D$8:D299)))</f>
        <v>16684269.860201836</v>
      </c>
    </row>
    <row r="300" spans="1:7" ht="17.25" customHeight="1" x14ac:dyDescent="0.35">
      <c r="A300" s="1"/>
      <c r="B300" s="16">
        <v>293</v>
      </c>
      <c r="C300" s="18">
        <f t="shared" si="14"/>
        <v>123248.61955377321</v>
      </c>
      <c r="D300" s="18">
        <f t="shared" si="12"/>
        <v>130345.85828282918</v>
      </c>
      <c r="E300" s="18">
        <f t="shared" si="13"/>
        <v>7097.2387290559709</v>
      </c>
      <c r="F300" s="18">
        <f>($F$7-(SUM($C$8:C300)))</f>
        <v>16099011.332574144</v>
      </c>
      <c r="G300" s="18">
        <f>($G$7-(SUM($D$8:D300)))</f>
        <v>16553924.001919009</v>
      </c>
    </row>
    <row r="301" spans="1:7" ht="17.25" customHeight="1" x14ac:dyDescent="0.35">
      <c r="A301" s="1"/>
      <c r="B301" s="16">
        <v>294</v>
      </c>
      <c r="C301" s="18">
        <f t="shared" si="14"/>
        <v>123302.540824828</v>
      </c>
      <c r="D301" s="18">
        <f t="shared" si="12"/>
        <v>130345.85828282918</v>
      </c>
      <c r="E301" s="18">
        <f t="shared" si="13"/>
        <v>7043.3174580011837</v>
      </c>
      <c r="F301" s="18">
        <f>($F$7-(SUM($C$8:C301)))</f>
        <v>15975708.791749313</v>
      </c>
      <c r="G301" s="18">
        <f>($G$7-(SUM($D$8:D301)))</f>
        <v>16423578.143636182</v>
      </c>
    </row>
    <row r="302" spans="1:7" ht="17.25" customHeight="1" x14ac:dyDescent="0.35">
      <c r="A302" s="1"/>
      <c r="B302" s="16">
        <v>295</v>
      </c>
      <c r="C302" s="18">
        <f t="shared" si="14"/>
        <v>123356.48568643886</v>
      </c>
      <c r="D302" s="18">
        <f t="shared" si="12"/>
        <v>130345.85828282918</v>
      </c>
      <c r="E302" s="18">
        <f t="shared" si="13"/>
        <v>6989.3725963903271</v>
      </c>
      <c r="F302" s="18">
        <f>($F$7-(SUM($C$8:C302)))</f>
        <v>15852352.306062877</v>
      </c>
      <c r="G302" s="18">
        <f>($G$7-(SUM($D$8:D302)))</f>
        <v>16293232.285353355</v>
      </c>
    </row>
    <row r="303" spans="1:7" ht="17.25" customHeight="1" x14ac:dyDescent="0.35">
      <c r="A303" s="1"/>
      <c r="B303" s="16">
        <v>296</v>
      </c>
      <c r="C303" s="18">
        <f t="shared" si="14"/>
        <v>123410.45414892667</v>
      </c>
      <c r="D303" s="18">
        <f t="shared" si="12"/>
        <v>130345.85828282918</v>
      </c>
      <c r="E303" s="18">
        <f t="shared" si="13"/>
        <v>6935.4041339025134</v>
      </c>
      <c r="F303" s="18">
        <f>($F$7-(SUM($C$8:C303)))</f>
        <v>15728941.851913951</v>
      </c>
      <c r="G303" s="18">
        <f>($G$7-(SUM($D$8:D303)))</f>
        <v>16162886.427070528</v>
      </c>
    </row>
    <row r="304" spans="1:7" ht="17.25" customHeight="1" x14ac:dyDescent="0.35">
      <c r="A304" s="1"/>
      <c r="B304" s="16">
        <v>297</v>
      </c>
      <c r="C304" s="18">
        <f t="shared" si="14"/>
        <v>123464.44622261681</v>
      </c>
      <c r="D304" s="18">
        <f t="shared" si="12"/>
        <v>130345.85828282918</v>
      </c>
      <c r="E304" s="18">
        <f t="shared" si="13"/>
        <v>6881.412060212373</v>
      </c>
      <c r="F304" s="18">
        <f>($F$7-(SUM($C$8:C304)))</f>
        <v>15605477.405691333</v>
      </c>
      <c r="G304" s="18">
        <f>($G$7-(SUM($D$8:D304)))</f>
        <v>16032540.568787701</v>
      </c>
    </row>
    <row r="305" spans="1:7" ht="17.25" customHeight="1" x14ac:dyDescent="0.35">
      <c r="A305" s="1"/>
      <c r="B305" s="16">
        <v>298</v>
      </c>
      <c r="C305" s="18">
        <f t="shared" si="14"/>
        <v>123518.46191783923</v>
      </c>
      <c r="D305" s="18">
        <f t="shared" si="12"/>
        <v>130345.85828282918</v>
      </c>
      <c r="E305" s="18">
        <f t="shared" si="13"/>
        <v>6827.3963649899524</v>
      </c>
      <c r="F305" s="18">
        <f>($F$7-(SUM($C$8:C305)))</f>
        <v>15481958.943773493</v>
      </c>
      <c r="G305" s="18">
        <f>($G$7-(SUM($D$8:D305)))</f>
        <v>15902194.710504875</v>
      </c>
    </row>
    <row r="306" spans="1:7" ht="17.25" customHeight="1" x14ac:dyDescent="0.35">
      <c r="A306" s="1"/>
      <c r="B306" s="16">
        <v>299</v>
      </c>
      <c r="C306" s="18">
        <f t="shared" si="14"/>
        <v>123572.50124492827</v>
      </c>
      <c r="D306" s="18">
        <f t="shared" si="12"/>
        <v>130345.85828282918</v>
      </c>
      <c r="E306" s="18">
        <f t="shared" si="13"/>
        <v>6773.3570379009179</v>
      </c>
      <c r="F306" s="18">
        <f>($F$7-(SUM($C$8:C306)))</f>
        <v>15358386.442528568</v>
      </c>
      <c r="G306" s="18">
        <f>($G$7-(SUM($D$8:D306)))</f>
        <v>15771848.852222048</v>
      </c>
    </row>
    <row r="307" spans="1:7" ht="17.25" customHeight="1" x14ac:dyDescent="0.35">
      <c r="A307" s="1"/>
      <c r="B307" s="16">
        <v>300</v>
      </c>
      <c r="C307" s="18">
        <f t="shared" si="14"/>
        <v>123626.56421422292</v>
      </c>
      <c r="D307" s="18">
        <f t="shared" si="12"/>
        <v>130345.85828282918</v>
      </c>
      <c r="E307" s="18">
        <f t="shared" si="13"/>
        <v>6719.2940686062648</v>
      </c>
      <c r="F307" s="18">
        <f>($F$7-(SUM($C$8:C307)))</f>
        <v>15234759.878314346</v>
      </c>
      <c r="G307" s="18">
        <f>($G$7-(SUM($D$8:D307)))</f>
        <v>15641502.993939221</v>
      </c>
    </row>
    <row r="308" spans="1:7" ht="17.25" customHeight="1" x14ac:dyDescent="0.35">
      <c r="A308" s="17" t="s">
        <v>30</v>
      </c>
      <c r="B308" s="16">
        <v>301</v>
      </c>
      <c r="C308" s="18">
        <f t="shared" si="14"/>
        <v>123680.65083606666</v>
      </c>
      <c r="D308" s="18">
        <f t="shared" si="12"/>
        <v>130345.85828282918</v>
      </c>
      <c r="E308" s="18">
        <f t="shared" si="13"/>
        <v>6665.2074467625207</v>
      </c>
      <c r="F308" s="18">
        <f>($F$7-(SUM($C$8:C308)))</f>
        <v>15111079.227478281</v>
      </c>
      <c r="G308" s="18">
        <f>($G$7-(SUM($D$8:D308)))</f>
        <v>15511157.135656394</v>
      </c>
    </row>
    <row r="309" spans="1:7" ht="17.25" customHeight="1" x14ac:dyDescent="0.35">
      <c r="A309" s="1"/>
      <c r="B309" s="16">
        <v>302</v>
      </c>
      <c r="C309" s="18">
        <f t="shared" si="14"/>
        <v>123734.76112080744</v>
      </c>
      <c r="D309" s="18">
        <f t="shared" si="12"/>
        <v>130345.85828282918</v>
      </c>
      <c r="E309" s="18">
        <f t="shared" si="13"/>
        <v>6611.097162021746</v>
      </c>
      <c r="F309" s="18">
        <f>($F$7-(SUM($C$8:C309)))</f>
        <v>14987344.46635747</v>
      </c>
      <c r="G309" s="18">
        <f>($G$7-(SUM($D$8:D309)))</f>
        <v>15380811.277373567</v>
      </c>
    </row>
    <row r="310" spans="1:7" ht="17.25" customHeight="1" x14ac:dyDescent="0.35">
      <c r="A310" s="1"/>
      <c r="B310" s="16">
        <v>303</v>
      </c>
      <c r="C310" s="18">
        <f t="shared" si="14"/>
        <v>123788.89507879778</v>
      </c>
      <c r="D310" s="18">
        <f t="shared" si="12"/>
        <v>130345.85828282918</v>
      </c>
      <c r="E310" s="18">
        <f t="shared" si="13"/>
        <v>6556.9632040314027</v>
      </c>
      <c r="F310" s="18">
        <f>($F$7-(SUM($C$8:C310)))</f>
        <v>14863555.571278669</v>
      </c>
      <c r="G310" s="18">
        <f>($G$7-(SUM($D$8:D310)))</f>
        <v>15250465.41909074</v>
      </c>
    </row>
    <row r="311" spans="1:7" ht="17.25" customHeight="1" x14ac:dyDescent="0.35">
      <c r="A311" s="1"/>
      <c r="B311" s="16">
        <v>304</v>
      </c>
      <c r="C311" s="18">
        <f t="shared" si="14"/>
        <v>123843.05272039476</v>
      </c>
      <c r="D311" s="18">
        <f t="shared" si="12"/>
        <v>130345.85828282918</v>
      </c>
      <c r="E311" s="18">
        <f t="shared" si="13"/>
        <v>6502.805562434427</v>
      </c>
      <c r="F311" s="18">
        <f>($F$7-(SUM($C$8:C311)))</f>
        <v>14739712.518558271</v>
      </c>
      <c r="G311" s="18">
        <f>($G$7-(SUM($D$8:D311)))</f>
        <v>15120119.560807914</v>
      </c>
    </row>
    <row r="312" spans="1:7" ht="17.25" customHeight="1" x14ac:dyDescent="0.35">
      <c r="A312" s="1"/>
      <c r="B312" s="16">
        <v>305</v>
      </c>
      <c r="C312" s="18">
        <f t="shared" si="14"/>
        <v>123897.23405595994</v>
      </c>
      <c r="D312" s="18">
        <f t="shared" si="12"/>
        <v>130345.85828282918</v>
      </c>
      <c r="E312" s="18">
        <f t="shared" si="13"/>
        <v>6448.624226869244</v>
      </c>
      <c r="F312" s="18">
        <f>($F$7-(SUM($C$8:C312)))</f>
        <v>14615815.284502313</v>
      </c>
      <c r="G312" s="18">
        <f>($G$7-(SUM($D$8:D312)))</f>
        <v>14989773.702525087</v>
      </c>
    </row>
    <row r="313" spans="1:7" ht="17.25" customHeight="1" x14ac:dyDescent="0.35">
      <c r="A313" s="1"/>
      <c r="B313" s="16">
        <v>306</v>
      </c>
      <c r="C313" s="18">
        <f t="shared" si="14"/>
        <v>123951.43909585942</v>
      </c>
      <c r="D313" s="18">
        <f t="shared" si="12"/>
        <v>130345.85828282918</v>
      </c>
      <c r="E313" s="18">
        <f t="shared" si="13"/>
        <v>6394.4191869697679</v>
      </c>
      <c r="F313" s="18">
        <f>($F$7-(SUM($C$8:C313)))</f>
        <v>14491863.84540645</v>
      </c>
      <c r="G313" s="18">
        <f>($G$7-(SUM($D$8:D313)))</f>
        <v>14859427.84424226</v>
      </c>
    </row>
    <row r="314" spans="1:7" ht="17.25" customHeight="1" x14ac:dyDescent="0.35">
      <c r="A314" s="1"/>
      <c r="B314" s="16">
        <v>307</v>
      </c>
      <c r="C314" s="18">
        <f t="shared" si="14"/>
        <v>124005.66785046384</v>
      </c>
      <c r="D314" s="18">
        <f t="shared" si="12"/>
        <v>130345.85828282918</v>
      </c>
      <c r="E314" s="18">
        <f t="shared" si="13"/>
        <v>6340.1904323653434</v>
      </c>
      <c r="F314" s="18">
        <f>($F$7-(SUM($C$8:C314)))</f>
        <v>14367858.177555986</v>
      </c>
      <c r="G314" s="18">
        <f>($G$7-(SUM($D$8:D314)))</f>
        <v>14729081.985959433</v>
      </c>
    </row>
    <row r="315" spans="1:7" ht="17.25" customHeight="1" x14ac:dyDescent="0.35">
      <c r="A315" s="1"/>
      <c r="B315" s="16">
        <v>308</v>
      </c>
      <c r="C315" s="18">
        <f t="shared" si="14"/>
        <v>124059.92033014844</v>
      </c>
      <c r="D315" s="18">
        <f t="shared" si="12"/>
        <v>130345.85828282918</v>
      </c>
      <c r="E315" s="18">
        <f t="shared" si="13"/>
        <v>6285.9379526807461</v>
      </c>
      <c r="F315" s="18">
        <f>($F$7-(SUM($C$8:C315)))</f>
        <v>14243798.257225834</v>
      </c>
      <c r="G315" s="18">
        <f>($G$7-(SUM($D$8:D315)))</f>
        <v>14598736.127676606</v>
      </c>
    </row>
    <row r="316" spans="1:7" ht="17.25" customHeight="1" x14ac:dyDescent="0.35">
      <c r="A316" s="1"/>
      <c r="B316" s="16">
        <v>309</v>
      </c>
      <c r="C316" s="18">
        <f t="shared" si="14"/>
        <v>124114.19654529286</v>
      </c>
      <c r="D316" s="18">
        <f t="shared" si="12"/>
        <v>130345.85828282918</v>
      </c>
      <c r="E316" s="18">
        <f t="shared" si="13"/>
        <v>6231.6617375363276</v>
      </c>
      <c r="F316" s="18">
        <f>($F$7-(SUM($C$8:C316)))</f>
        <v>14119684.060680538</v>
      </c>
      <c r="G316" s="18">
        <f>($G$7-(SUM($D$8:D316)))</f>
        <v>14468390.269393779</v>
      </c>
    </row>
    <row r="317" spans="1:7" ht="17.25" customHeight="1" x14ac:dyDescent="0.35">
      <c r="A317" s="1"/>
      <c r="B317" s="16">
        <v>310</v>
      </c>
      <c r="C317" s="18">
        <f t="shared" si="14"/>
        <v>124168.49650628143</v>
      </c>
      <c r="D317" s="18">
        <f t="shared" si="12"/>
        <v>130345.85828282918</v>
      </c>
      <c r="E317" s="18">
        <f t="shared" si="13"/>
        <v>6177.3617765477538</v>
      </c>
      <c r="F317" s="18">
        <f>($F$7-(SUM($C$8:C317)))</f>
        <v>13995515.564174257</v>
      </c>
      <c r="G317" s="18">
        <f>($G$7-(SUM($D$8:D317)))</f>
        <v>14338044.411110952</v>
      </c>
    </row>
    <row r="318" spans="1:7" ht="17.25" customHeight="1" x14ac:dyDescent="0.35">
      <c r="A318" s="1"/>
      <c r="B318" s="16">
        <v>311</v>
      </c>
      <c r="C318" s="18">
        <f t="shared" si="14"/>
        <v>124222.82022350293</v>
      </c>
      <c r="D318" s="18">
        <f t="shared" si="12"/>
        <v>130345.85828282918</v>
      </c>
      <c r="E318" s="18">
        <f t="shared" si="13"/>
        <v>6123.0380593262526</v>
      </c>
      <c r="F318" s="18">
        <f>($F$7-(SUM($C$8:C318)))</f>
        <v>13871292.743950754</v>
      </c>
      <c r="G318" s="18">
        <f>($G$7-(SUM($D$8:D318)))</f>
        <v>14207698.552828126</v>
      </c>
    </row>
    <row r="319" spans="1:7" ht="17.25" customHeight="1" x14ac:dyDescent="0.35">
      <c r="A319" s="1"/>
      <c r="B319" s="16">
        <v>312</v>
      </c>
      <c r="C319" s="18">
        <f t="shared" si="14"/>
        <v>124277.16770735072</v>
      </c>
      <c r="D319" s="18">
        <f t="shared" si="12"/>
        <v>130345.85828282918</v>
      </c>
      <c r="E319" s="18">
        <f t="shared" si="13"/>
        <v>6068.6905754784675</v>
      </c>
      <c r="F319" s="18">
        <f>($F$7-(SUM($C$8:C319)))</f>
        <v>13747015.576243401</v>
      </c>
      <c r="G319" s="18">
        <f>($G$7-(SUM($D$8:D319)))</f>
        <v>14077352.694545299</v>
      </c>
    </row>
    <row r="320" spans="1:7" ht="17.25" customHeight="1" x14ac:dyDescent="0.35">
      <c r="A320" s="17" t="s">
        <v>31</v>
      </c>
      <c r="B320" s="16">
        <v>313</v>
      </c>
      <c r="C320" s="18">
        <f t="shared" si="14"/>
        <v>124331.53896822267</v>
      </c>
      <c r="D320" s="18">
        <f t="shared" si="12"/>
        <v>130345.85828282918</v>
      </c>
      <c r="E320" s="18">
        <f t="shared" si="13"/>
        <v>6014.3193146065169</v>
      </c>
      <c r="F320" s="18">
        <f>($F$7-(SUM($C$8:C320)))</f>
        <v>13622684.03727518</v>
      </c>
      <c r="G320" s="18">
        <f>($G$7-(SUM($D$8:D320)))</f>
        <v>13947006.836262472</v>
      </c>
    </row>
    <row r="321" spans="1:7" ht="17.25" customHeight="1" x14ac:dyDescent="0.35">
      <c r="A321" s="1"/>
      <c r="B321" s="16">
        <v>314</v>
      </c>
      <c r="C321" s="18">
        <f t="shared" si="14"/>
        <v>124385.93401652128</v>
      </c>
      <c r="D321" s="18">
        <f t="shared" si="12"/>
        <v>130345.85828282918</v>
      </c>
      <c r="E321" s="18">
        <f t="shared" si="13"/>
        <v>5959.9242663079058</v>
      </c>
      <c r="F321" s="18">
        <f>($F$7-(SUM($C$8:C321)))</f>
        <v>13498298.103258662</v>
      </c>
      <c r="G321" s="18">
        <f>($G$7-(SUM($D$8:D321)))</f>
        <v>13816660.977979645</v>
      </c>
    </row>
    <row r="322" spans="1:7" ht="17.25" customHeight="1" x14ac:dyDescent="0.35">
      <c r="A322" s="1"/>
      <c r="B322" s="16">
        <v>315</v>
      </c>
      <c r="C322" s="18">
        <f t="shared" si="14"/>
        <v>124440.35286265351</v>
      </c>
      <c r="D322" s="18">
        <f t="shared" si="12"/>
        <v>130345.85828282918</v>
      </c>
      <c r="E322" s="18">
        <f t="shared" si="13"/>
        <v>5905.505420175672</v>
      </c>
      <c r="F322" s="18">
        <f>($F$7-(SUM($C$8:C322)))</f>
        <v>13373857.750396006</v>
      </c>
      <c r="G322" s="18">
        <f>($G$7-(SUM($D$8:D322)))</f>
        <v>13686315.119696818</v>
      </c>
    </row>
    <row r="323" spans="1:7" ht="17.25" customHeight="1" x14ac:dyDescent="0.35">
      <c r="A323" s="1"/>
      <c r="B323" s="16">
        <v>316</v>
      </c>
      <c r="C323" s="18">
        <f t="shared" si="14"/>
        <v>124494.79551703093</v>
      </c>
      <c r="D323" s="18">
        <f t="shared" si="12"/>
        <v>130345.85828282918</v>
      </c>
      <c r="E323" s="18">
        <f t="shared" si="13"/>
        <v>5851.062765798255</v>
      </c>
      <c r="F323" s="18">
        <f>($F$7-(SUM($C$8:C323)))</f>
        <v>13249362.954878978</v>
      </c>
      <c r="G323" s="18">
        <f>($G$7-(SUM($D$8:D323)))</f>
        <v>13555969.261413991</v>
      </c>
    </row>
    <row r="324" spans="1:7" ht="17.25" customHeight="1" x14ac:dyDescent="0.35">
      <c r="A324" s="1"/>
      <c r="B324" s="16">
        <v>317</v>
      </c>
      <c r="C324" s="18">
        <f t="shared" si="14"/>
        <v>124549.26199006963</v>
      </c>
      <c r="D324" s="18">
        <f t="shared" si="12"/>
        <v>130345.85828282918</v>
      </c>
      <c r="E324" s="18">
        <f t="shared" si="13"/>
        <v>5796.5962927595538</v>
      </c>
      <c r="F324" s="18">
        <f>($F$7-(SUM($C$8:C324)))</f>
        <v>13124813.692888908</v>
      </c>
      <c r="G324" s="18">
        <f>($G$7-(SUM($D$8:D324)))</f>
        <v>13425623.403131165</v>
      </c>
    </row>
    <row r="325" spans="1:7" ht="17.25" customHeight="1" x14ac:dyDescent="0.35">
      <c r="A325" s="1"/>
      <c r="B325" s="16">
        <v>318</v>
      </c>
      <c r="C325" s="18">
        <f t="shared" si="14"/>
        <v>124603.75229219029</v>
      </c>
      <c r="D325" s="18">
        <f t="shared" si="12"/>
        <v>130345.85828282918</v>
      </c>
      <c r="E325" s="18">
        <f t="shared" si="13"/>
        <v>5742.1059906388982</v>
      </c>
      <c r="F325" s="18">
        <f>($F$7-(SUM($C$8:C325)))</f>
        <v>13000209.940596715</v>
      </c>
      <c r="G325" s="18">
        <f>($G$7-(SUM($D$8:D325)))</f>
        <v>13295277.544848338</v>
      </c>
    </row>
    <row r="326" spans="1:7" ht="17.25" customHeight="1" x14ac:dyDescent="0.35">
      <c r="A326" s="1"/>
      <c r="B326" s="16">
        <v>319</v>
      </c>
      <c r="C326" s="18">
        <f t="shared" si="14"/>
        <v>124658.26643381809</v>
      </c>
      <c r="D326" s="18">
        <f t="shared" si="12"/>
        <v>130345.85828282918</v>
      </c>
      <c r="E326" s="18">
        <f t="shared" si="13"/>
        <v>5687.5918490110926</v>
      </c>
      <c r="F326" s="18">
        <f>($F$7-(SUM($C$8:C326)))</f>
        <v>12875551.674162894</v>
      </c>
      <c r="G326" s="18">
        <f>($G$7-(SUM($D$8:D326)))</f>
        <v>13164931.686565511</v>
      </c>
    </row>
    <row r="327" spans="1:7" ht="17.25" customHeight="1" x14ac:dyDescent="0.35">
      <c r="A327" s="1"/>
      <c r="B327" s="16">
        <v>320</v>
      </c>
      <c r="C327" s="18">
        <f t="shared" si="14"/>
        <v>124712.8044253829</v>
      </c>
      <c r="D327" s="18">
        <f t="shared" si="12"/>
        <v>130345.85828282918</v>
      </c>
      <c r="E327" s="18">
        <f t="shared" si="13"/>
        <v>5633.0538574462844</v>
      </c>
      <c r="F327" s="18">
        <f>($F$7-(SUM($C$8:C327)))</f>
        <v>12750838.869737513</v>
      </c>
      <c r="G327" s="18">
        <f>($G$7-(SUM($D$8:D327)))</f>
        <v>13034585.828282684</v>
      </c>
    </row>
    <row r="328" spans="1:7" ht="17.25" customHeight="1" x14ac:dyDescent="0.35">
      <c r="A328" s="1"/>
      <c r="B328" s="16">
        <v>321</v>
      </c>
      <c r="C328" s="18">
        <f t="shared" si="14"/>
        <v>124767.366277319</v>
      </c>
      <c r="D328" s="18">
        <f t="shared" ref="D328:D391" si="15">IF((B328&gt;$D$4*12),0,PMT($E$4/12,$D$4*12,$F$7)*-1)</f>
        <v>130345.85828282918</v>
      </c>
      <c r="E328" s="18">
        <f t="shared" ref="E328:E391" si="16">D328-C328</f>
        <v>5578.4920055101829</v>
      </c>
      <c r="F328" s="18">
        <f>($F$7-(SUM($C$8:C328)))</f>
        <v>12626071.503460191</v>
      </c>
      <c r="G328" s="18">
        <f>($G$7-(SUM($D$8:D328)))</f>
        <v>12904239.969999857</v>
      </c>
    </row>
    <row r="329" spans="1:7" ht="17.25" customHeight="1" x14ac:dyDescent="0.35">
      <c r="A329" s="1"/>
      <c r="B329" s="16">
        <v>322</v>
      </c>
      <c r="C329" s="18">
        <f t="shared" ref="C329:C392" si="17">IF((B329&gt;$D$4*12),0,PPMT($E$4/12,B329,$D$4*12,$F$7)*-1)</f>
        <v>124821.95200006533</v>
      </c>
      <c r="D329" s="18">
        <f t="shared" si="15"/>
        <v>130345.85828282918</v>
      </c>
      <c r="E329" s="18">
        <f t="shared" si="16"/>
        <v>5523.9062827638554</v>
      </c>
      <c r="F329" s="18">
        <f>($F$7-(SUM($C$8:C329)))</f>
        <v>12501249.551460125</v>
      </c>
      <c r="G329" s="18">
        <f>($G$7-(SUM($D$8:D329)))</f>
        <v>12773894.11171703</v>
      </c>
    </row>
    <row r="330" spans="1:7" ht="17.25" customHeight="1" x14ac:dyDescent="0.35">
      <c r="A330" s="1"/>
      <c r="B330" s="16">
        <v>323</v>
      </c>
      <c r="C330" s="18">
        <f t="shared" si="17"/>
        <v>124876.56160406537</v>
      </c>
      <c r="D330" s="18">
        <f t="shared" si="15"/>
        <v>130345.85828282918</v>
      </c>
      <c r="E330" s="18">
        <f t="shared" si="16"/>
        <v>5469.2966787638143</v>
      </c>
      <c r="F330" s="18">
        <f>($F$7-(SUM($C$8:C330)))</f>
        <v>12376372.989856057</v>
      </c>
      <c r="G330" s="18">
        <f>($G$7-(SUM($D$8:D330)))</f>
        <v>12643548.253434204</v>
      </c>
    </row>
    <row r="331" spans="1:7" ht="17.25" customHeight="1" x14ac:dyDescent="0.35">
      <c r="A331" s="1"/>
      <c r="B331" s="16">
        <v>324</v>
      </c>
      <c r="C331" s="18">
        <f t="shared" si="17"/>
        <v>124931.19509976715</v>
      </c>
      <c r="D331" s="18">
        <f t="shared" si="15"/>
        <v>130345.85828282918</v>
      </c>
      <c r="E331" s="18">
        <f t="shared" si="16"/>
        <v>5414.6631830620317</v>
      </c>
      <c r="F331" s="18">
        <f>($F$7-(SUM($C$8:C331)))</f>
        <v>12251441.794756293</v>
      </c>
      <c r="G331" s="18">
        <f>($G$7-(SUM($D$8:D331)))</f>
        <v>12513202.395151377</v>
      </c>
    </row>
    <row r="332" spans="1:7" ht="17.25" customHeight="1" x14ac:dyDescent="0.35">
      <c r="A332" s="17" t="s">
        <v>32</v>
      </c>
      <c r="B332" s="16">
        <v>325</v>
      </c>
      <c r="C332" s="18">
        <f t="shared" si="17"/>
        <v>124985.85249762327</v>
      </c>
      <c r="D332" s="18">
        <f t="shared" si="15"/>
        <v>130345.85828282918</v>
      </c>
      <c r="E332" s="18">
        <f t="shared" si="16"/>
        <v>5360.0057852059108</v>
      </c>
      <c r="F332" s="18">
        <f>($F$7-(SUM($C$8:C332)))</f>
        <v>12126455.942258671</v>
      </c>
      <c r="G332" s="18">
        <f>($G$7-(SUM($D$8:D332)))</f>
        <v>12382856.53686855</v>
      </c>
    </row>
    <row r="333" spans="1:7" ht="17.25" customHeight="1" x14ac:dyDescent="0.35">
      <c r="A333" s="1"/>
      <c r="B333" s="16">
        <v>326</v>
      </c>
      <c r="C333" s="18">
        <f t="shared" si="17"/>
        <v>125040.53380809099</v>
      </c>
      <c r="D333" s="18">
        <f t="shared" si="15"/>
        <v>130345.85828282918</v>
      </c>
      <c r="E333" s="18">
        <f t="shared" si="16"/>
        <v>5305.3244747381978</v>
      </c>
      <c r="F333" s="18">
        <f>($F$7-(SUM($C$8:C333)))</f>
        <v>12001415.408450581</v>
      </c>
      <c r="G333" s="18">
        <f>($G$7-(SUM($D$8:D333)))</f>
        <v>12252510.678585723</v>
      </c>
    </row>
    <row r="334" spans="1:7" ht="17.25" customHeight="1" x14ac:dyDescent="0.35">
      <c r="A334" s="1"/>
      <c r="B334" s="16">
        <v>327</v>
      </c>
      <c r="C334" s="18">
        <f t="shared" si="17"/>
        <v>125095.23904163204</v>
      </c>
      <c r="D334" s="18">
        <f t="shared" si="15"/>
        <v>130345.85828282918</v>
      </c>
      <c r="E334" s="18">
        <f t="shared" si="16"/>
        <v>5250.6192411971424</v>
      </c>
      <c r="F334" s="18">
        <f>($F$7-(SUM($C$8:C334)))</f>
        <v>11876320.169408947</v>
      </c>
      <c r="G334" s="18">
        <f>($G$7-(SUM($D$8:D334)))</f>
        <v>12122164.820302896</v>
      </c>
    </row>
    <row r="335" spans="1:7" ht="17.25" customHeight="1" x14ac:dyDescent="0.35">
      <c r="A335" s="1"/>
      <c r="B335" s="16">
        <v>328</v>
      </c>
      <c r="C335" s="18">
        <f t="shared" si="17"/>
        <v>125149.96820871276</v>
      </c>
      <c r="D335" s="18">
        <f t="shared" si="15"/>
        <v>130345.85828282918</v>
      </c>
      <c r="E335" s="18">
        <f t="shared" si="16"/>
        <v>5195.8900741164252</v>
      </c>
      <c r="F335" s="18">
        <f>($F$7-(SUM($C$8:C335)))</f>
        <v>11751170.201200232</v>
      </c>
      <c r="G335" s="18">
        <f>($G$7-(SUM($D$8:D335)))</f>
        <v>11991818.962020069</v>
      </c>
    </row>
    <row r="336" spans="1:7" ht="17.25" customHeight="1" x14ac:dyDescent="0.35">
      <c r="A336" s="1"/>
      <c r="B336" s="16">
        <v>329</v>
      </c>
      <c r="C336" s="18">
        <f t="shared" si="17"/>
        <v>125204.72131980407</v>
      </c>
      <c r="D336" s="18">
        <f t="shared" si="15"/>
        <v>130345.85828282918</v>
      </c>
      <c r="E336" s="18">
        <f t="shared" si="16"/>
        <v>5141.1369630251138</v>
      </c>
      <c r="F336" s="18">
        <f>($F$7-(SUM($C$8:C336)))</f>
        <v>11625965.47988043</v>
      </c>
      <c r="G336" s="18">
        <f>($G$7-(SUM($D$8:D336)))</f>
        <v>11861473.103737243</v>
      </c>
    </row>
    <row r="337" spans="1:7" ht="17.25" customHeight="1" x14ac:dyDescent="0.35">
      <c r="A337" s="1"/>
      <c r="B337" s="16">
        <v>330</v>
      </c>
      <c r="C337" s="18">
        <f t="shared" si="17"/>
        <v>125259.49838538148</v>
      </c>
      <c r="D337" s="18">
        <f t="shared" si="15"/>
        <v>130345.85828282918</v>
      </c>
      <c r="E337" s="18">
        <f t="shared" si="16"/>
        <v>5086.3598974477063</v>
      </c>
      <c r="F337" s="18">
        <f>($F$7-(SUM($C$8:C337)))</f>
        <v>11500705.981495045</v>
      </c>
      <c r="G337" s="18">
        <f>($G$7-(SUM($D$8:D337)))</f>
        <v>11731127.245454416</v>
      </c>
    </row>
    <row r="338" spans="1:7" ht="17.25" customHeight="1" x14ac:dyDescent="0.35">
      <c r="A338" s="1"/>
      <c r="B338" s="16">
        <v>331</v>
      </c>
      <c r="C338" s="18">
        <f t="shared" si="17"/>
        <v>125314.29941592508</v>
      </c>
      <c r="D338" s="18">
        <f t="shared" si="15"/>
        <v>130345.85828282918</v>
      </c>
      <c r="E338" s="18">
        <f t="shared" si="16"/>
        <v>5031.5588669041026</v>
      </c>
      <c r="F338" s="18">
        <f>($F$7-(SUM($C$8:C338)))</f>
        <v>11375391.682079121</v>
      </c>
      <c r="G338" s="18">
        <f>($G$7-(SUM($D$8:D338)))</f>
        <v>11600781.387171589</v>
      </c>
    </row>
    <row r="339" spans="1:7" ht="17.25" customHeight="1" x14ac:dyDescent="0.35">
      <c r="A339" s="1"/>
      <c r="B339" s="16">
        <v>332</v>
      </c>
      <c r="C339" s="18">
        <f t="shared" si="17"/>
        <v>125369.12442191955</v>
      </c>
      <c r="D339" s="18">
        <f t="shared" si="15"/>
        <v>130345.85828282918</v>
      </c>
      <c r="E339" s="18">
        <f t="shared" si="16"/>
        <v>4976.7338609096332</v>
      </c>
      <c r="F339" s="18">
        <f>($F$7-(SUM($C$8:C339)))</f>
        <v>11250022.557657205</v>
      </c>
      <c r="G339" s="18">
        <f>($G$7-(SUM($D$8:D339)))</f>
        <v>11470435.528888762</v>
      </c>
    </row>
    <row r="340" spans="1:7" ht="17.25" customHeight="1" x14ac:dyDescent="0.35">
      <c r="A340" s="1"/>
      <c r="B340" s="16">
        <v>333</v>
      </c>
      <c r="C340" s="18">
        <f t="shared" si="17"/>
        <v>125423.97341385414</v>
      </c>
      <c r="D340" s="18">
        <f t="shared" si="15"/>
        <v>130345.85828282918</v>
      </c>
      <c r="E340" s="18">
        <f t="shared" si="16"/>
        <v>4921.8848689750448</v>
      </c>
      <c r="F340" s="18">
        <f>($F$7-(SUM($C$8:C340)))</f>
        <v>11124598.58424335</v>
      </c>
      <c r="G340" s="18">
        <f>($G$7-(SUM($D$8:D340)))</f>
        <v>11340089.670605935</v>
      </c>
    </row>
    <row r="341" spans="1:7" ht="17.25" customHeight="1" x14ac:dyDescent="0.35">
      <c r="A341" s="1"/>
      <c r="B341" s="16">
        <v>334</v>
      </c>
      <c r="C341" s="18">
        <f t="shared" si="17"/>
        <v>125478.84640222271</v>
      </c>
      <c r="D341" s="18">
        <f t="shared" si="15"/>
        <v>130345.85828282918</v>
      </c>
      <c r="E341" s="18">
        <f t="shared" si="16"/>
        <v>4867.0118806064711</v>
      </c>
      <c r="F341" s="18">
        <f>($F$7-(SUM($C$8:C341)))</f>
        <v>10999119.737841129</v>
      </c>
      <c r="G341" s="18">
        <f>($G$7-(SUM($D$8:D341)))</f>
        <v>11209743.812323108</v>
      </c>
    </row>
    <row r="342" spans="1:7" ht="17.25" customHeight="1" x14ac:dyDescent="0.35">
      <c r="A342" s="1"/>
      <c r="B342" s="16">
        <v>335</v>
      </c>
      <c r="C342" s="18">
        <f t="shared" si="17"/>
        <v>125533.74339752366</v>
      </c>
      <c r="D342" s="18">
        <f t="shared" si="15"/>
        <v>130345.85828282918</v>
      </c>
      <c r="E342" s="18">
        <f t="shared" si="16"/>
        <v>4812.1148853055201</v>
      </c>
      <c r="F342" s="18">
        <f>($F$7-(SUM($C$8:C342)))</f>
        <v>10873585.994443603</v>
      </c>
      <c r="G342" s="18">
        <f>($G$7-(SUM($D$8:D342)))</f>
        <v>11079397.954040281</v>
      </c>
    </row>
    <row r="343" spans="1:7" ht="17.25" customHeight="1" x14ac:dyDescent="0.35">
      <c r="A343" s="1"/>
      <c r="B343" s="16">
        <v>336</v>
      </c>
      <c r="C343" s="18">
        <f t="shared" si="17"/>
        <v>125588.66441026011</v>
      </c>
      <c r="D343" s="18">
        <f t="shared" si="15"/>
        <v>130345.85828282918</v>
      </c>
      <c r="E343" s="18">
        <f t="shared" si="16"/>
        <v>4757.1938725690707</v>
      </c>
      <c r="F343" s="18">
        <f>($F$7-(SUM($C$8:C343)))</f>
        <v>10747997.33003334</v>
      </c>
      <c r="G343" s="18">
        <f>($G$7-(SUM($D$8:D343)))</f>
        <v>10949052.095757455</v>
      </c>
    </row>
    <row r="344" spans="1:7" ht="17.25" customHeight="1" x14ac:dyDescent="0.35">
      <c r="A344" s="17" t="s">
        <v>33</v>
      </c>
      <c r="B344" s="16">
        <v>337</v>
      </c>
      <c r="C344" s="18">
        <f t="shared" si="17"/>
        <v>125643.60945093958</v>
      </c>
      <c r="D344" s="18">
        <f t="shared" si="15"/>
        <v>130345.85828282918</v>
      </c>
      <c r="E344" s="18">
        <f t="shared" si="16"/>
        <v>4702.2488318896067</v>
      </c>
      <c r="F344" s="18">
        <f>($F$7-(SUM($C$8:C344)))</f>
        <v>10622353.720582403</v>
      </c>
      <c r="G344" s="18">
        <f>($G$7-(SUM($D$8:D344)))</f>
        <v>10818706.237474628</v>
      </c>
    </row>
    <row r="345" spans="1:7" ht="17.25" customHeight="1" x14ac:dyDescent="0.35">
      <c r="A345" s="1"/>
      <c r="B345" s="16">
        <v>338</v>
      </c>
      <c r="C345" s="18">
        <f t="shared" si="17"/>
        <v>125698.57853007437</v>
      </c>
      <c r="D345" s="18">
        <f t="shared" si="15"/>
        <v>130345.85828282918</v>
      </c>
      <c r="E345" s="18">
        <f t="shared" si="16"/>
        <v>4647.27975275481</v>
      </c>
      <c r="F345" s="18">
        <f>($F$7-(SUM($C$8:C345)))</f>
        <v>10496655.14205233</v>
      </c>
      <c r="G345" s="18">
        <f>($G$7-(SUM($D$8:D345)))</f>
        <v>10688360.379191801</v>
      </c>
    </row>
    <row r="346" spans="1:7" ht="17.25" customHeight="1" x14ac:dyDescent="0.35">
      <c r="A346" s="1"/>
      <c r="B346" s="16">
        <v>339</v>
      </c>
      <c r="C346" s="18">
        <f t="shared" si="17"/>
        <v>125753.57165818127</v>
      </c>
      <c r="D346" s="18">
        <f t="shared" si="15"/>
        <v>130345.85828282918</v>
      </c>
      <c r="E346" s="18">
        <f t="shared" si="16"/>
        <v>4592.2866246479098</v>
      </c>
      <c r="F346" s="18">
        <f>($F$7-(SUM($C$8:C346)))</f>
        <v>10370901.570394151</v>
      </c>
      <c r="G346" s="18">
        <f>($G$7-(SUM($D$8:D346)))</f>
        <v>10558014.520908974</v>
      </c>
    </row>
    <row r="347" spans="1:7" ht="17.25" customHeight="1" x14ac:dyDescent="0.35">
      <c r="A347" s="1"/>
      <c r="B347" s="16">
        <v>340</v>
      </c>
      <c r="C347" s="18">
        <f t="shared" si="17"/>
        <v>125808.58884578173</v>
      </c>
      <c r="D347" s="18">
        <f t="shared" si="15"/>
        <v>130345.85828282918</v>
      </c>
      <c r="E347" s="18">
        <f t="shared" si="16"/>
        <v>4537.2694370474492</v>
      </c>
      <c r="F347" s="18">
        <f>($F$7-(SUM($C$8:C347)))</f>
        <v>10245092.981548369</v>
      </c>
      <c r="G347" s="18">
        <f>($G$7-(SUM($D$8:D347)))</f>
        <v>10427668.662626147</v>
      </c>
    </row>
    <row r="348" spans="1:7" ht="17.25" customHeight="1" x14ac:dyDescent="0.35">
      <c r="A348" s="1"/>
      <c r="B348" s="16">
        <v>341</v>
      </c>
      <c r="C348" s="18">
        <f t="shared" si="17"/>
        <v>125863.63010340177</v>
      </c>
      <c r="D348" s="18">
        <f t="shared" si="15"/>
        <v>130345.85828282918</v>
      </c>
      <c r="E348" s="18">
        <f t="shared" si="16"/>
        <v>4482.2281794274168</v>
      </c>
      <c r="F348" s="18">
        <f>($F$7-(SUM($C$8:C348)))</f>
        <v>10119229.351444967</v>
      </c>
      <c r="G348" s="18">
        <f>($G$7-(SUM($D$8:D348)))</f>
        <v>10297322.80434332</v>
      </c>
    </row>
    <row r="349" spans="1:7" ht="17.25" customHeight="1" x14ac:dyDescent="0.35">
      <c r="A349" s="1"/>
      <c r="B349" s="16">
        <v>342</v>
      </c>
      <c r="C349" s="18">
        <f t="shared" si="17"/>
        <v>125918.69544157198</v>
      </c>
      <c r="D349" s="18">
        <f t="shared" si="15"/>
        <v>130345.85828282918</v>
      </c>
      <c r="E349" s="18">
        <f t="shared" si="16"/>
        <v>4427.1628412572027</v>
      </c>
      <c r="F349" s="18">
        <f>($F$7-(SUM($C$8:C349)))</f>
        <v>9993310.6560033932</v>
      </c>
      <c r="G349" s="18">
        <f>($G$7-(SUM($D$8:D349)))</f>
        <v>10166976.946060494</v>
      </c>
    </row>
    <row r="350" spans="1:7" ht="17.25" customHeight="1" x14ac:dyDescent="0.35">
      <c r="A350" s="1"/>
      <c r="B350" s="16">
        <v>343</v>
      </c>
      <c r="C350" s="18">
        <f t="shared" si="17"/>
        <v>125973.78487082769</v>
      </c>
      <c r="D350" s="18">
        <f t="shared" si="15"/>
        <v>130345.85828282918</v>
      </c>
      <c r="E350" s="18">
        <f t="shared" si="16"/>
        <v>4372.0734120014968</v>
      </c>
      <c r="F350" s="18">
        <f>($F$7-(SUM($C$8:C350)))</f>
        <v>9867336.8711325675</v>
      </c>
      <c r="G350" s="18">
        <f>($G$7-(SUM($D$8:D350)))</f>
        <v>10036631.087777667</v>
      </c>
    </row>
    <row r="351" spans="1:7" ht="17.25" customHeight="1" x14ac:dyDescent="0.35">
      <c r="A351" s="1"/>
      <c r="B351" s="16">
        <v>344</v>
      </c>
      <c r="C351" s="18">
        <f t="shared" si="17"/>
        <v>126028.89840170869</v>
      </c>
      <c r="D351" s="18">
        <f t="shared" si="15"/>
        <v>130345.85828282918</v>
      </c>
      <c r="E351" s="18">
        <f t="shared" si="16"/>
        <v>4316.9598811204924</v>
      </c>
      <c r="F351" s="18">
        <f>($F$7-(SUM($C$8:C351)))</f>
        <v>9741307.9727308601</v>
      </c>
      <c r="G351" s="18">
        <f>($G$7-(SUM($D$8:D351)))</f>
        <v>9906285.2294948399</v>
      </c>
    </row>
    <row r="352" spans="1:7" ht="17.25" customHeight="1" x14ac:dyDescent="0.35">
      <c r="A352" s="1"/>
      <c r="B352" s="16">
        <v>345</v>
      </c>
      <c r="C352" s="18">
        <f t="shared" si="17"/>
        <v>126084.03604475943</v>
      </c>
      <c r="D352" s="18">
        <f t="shared" si="15"/>
        <v>130345.85828282918</v>
      </c>
      <c r="E352" s="18">
        <f t="shared" si="16"/>
        <v>4261.8222380697553</v>
      </c>
      <c r="F352" s="18">
        <f>($F$7-(SUM($C$8:C352)))</f>
        <v>9615223.9366860986</v>
      </c>
      <c r="G352" s="18">
        <f>($G$7-(SUM($D$8:D352)))</f>
        <v>9775939.3712120131</v>
      </c>
    </row>
    <row r="353" spans="1:7" ht="17.25" customHeight="1" x14ac:dyDescent="0.35">
      <c r="A353" s="1"/>
      <c r="B353" s="16">
        <v>346</v>
      </c>
      <c r="C353" s="18">
        <f t="shared" si="17"/>
        <v>126139.19781052902</v>
      </c>
      <c r="D353" s="18">
        <f t="shared" si="15"/>
        <v>130345.85828282918</v>
      </c>
      <c r="E353" s="18">
        <f t="shared" si="16"/>
        <v>4206.6604723001656</v>
      </c>
      <c r="F353" s="18">
        <f>($F$7-(SUM($C$8:C353)))</f>
        <v>9489084.7388755679</v>
      </c>
      <c r="G353" s="18">
        <f>($G$7-(SUM($D$8:D353)))</f>
        <v>9645593.5129291862</v>
      </c>
    </row>
    <row r="354" spans="1:7" ht="17.25" customHeight="1" x14ac:dyDescent="0.35">
      <c r="A354" s="1"/>
      <c r="B354" s="16">
        <v>347</v>
      </c>
      <c r="C354" s="18">
        <f t="shared" si="17"/>
        <v>126194.38370957112</v>
      </c>
      <c r="D354" s="18">
        <f t="shared" si="15"/>
        <v>130345.85828282918</v>
      </c>
      <c r="E354" s="18">
        <f t="shared" si="16"/>
        <v>4151.4745732580632</v>
      </c>
      <c r="F354" s="18">
        <f>($F$7-(SUM($C$8:C354)))</f>
        <v>9362890.3551659957</v>
      </c>
      <c r="G354" s="18">
        <f>($G$7-(SUM($D$8:D354)))</f>
        <v>9515247.6546463594</v>
      </c>
    </row>
    <row r="355" spans="1:7" ht="17.25" customHeight="1" x14ac:dyDescent="0.35">
      <c r="A355" s="1"/>
      <c r="B355" s="16">
        <v>348</v>
      </c>
      <c r="C355" s="18">
        <f t="shared" si="17"/>
        <v>126249.59375244405</v>
      </c>
      <c r="D355" s="18">
        <f t="shared" si="15"/>
        <v>130345.85828282918</v>
      </c>
      <c r="E355" s="18">
        <f t="shared" si="16"/>
        <v>4096.2645303851314</v>
      </c>
      <c r="F355" s="18">
        <f>($F$7-(SUM($C$8:C355)))</f>
        <v>9236640.7614135519</v>
      </c>
      <c r="G355" s="18">
        <f>($G$7-(SUM($D$8:D355)))</f>
        <v>9384901.7963635325</v>
      </c>
    </row>
    <row r="356" spans="1:7" ht="17.25" customHeight="1" x14ac:dyDescent="0.35">
      <c r="A356" s="17" t="s">
        <v>34</v>
      </c>
      <c r="B356" s="16">
        <v>349</v>
      </c>
      <c r="C356" s="18">
        <f t="shared" si="17"/>
        <v>126304.82794971074</v>
      </c>
      <c r="D356" s="18">
        <f t="shared" si="15"/>
        <v>130345.85828282918</v>
      </c>
      <c r="E356" s="18">
        <f t="shared" si="16"/>
        <v>4041.0303331184405</v>
      </c>
      <c r="F356" s="18">
        <f>($F$7-(SUM($C$8:C356)))</f>
        <v>9110335.9334638417</v>
      </c>
      <c r="G356" s="18">
        <f>($G$7-(SUM($D$8:D356)))</f>
        <v>9254555.9380807057</v>
      </c>
    </row>
    <row r="357" spans="1:7" ht="17.25" customHeight="1" x14ac:dyDescent="0.35">
      <c r="A357" s="1"/>
      <c r="B357" s="16">
        <v>350</v>
      </c>
      <c r="C357" s="18">
        <f t="shared" si="17"/>
        <v>126360.08631193874</v>
      </c>
      <c r="D357" s="18">
        <f t="shared" si="15"/>
        <v>130345.85828282918</v>
      </c>
      <c r="E357" s="18">
        <f t="shared" si="16"/>
        <v>3985.7719708904478</v>
      </c>
      <c r="F357" s="18">
        <f>($F$7-(SUM($C$8:C357)))</f>
        <v>8983975.8471519053</v>
      </c>
      <c r="G357" s="18">
        <f>($G$7-(SUM($D$8:D357)))</f>
        <v>9124210.0797978789</v>
      </c>
    </row>
    <row r="358" spans="1:7" ht="17.25" customHeight="1" x14ac:dyDescent="0.35">
      <c r="A358" s="1"/>
      <c r="B358" s="16">
        <v>351</v>
      </c>
      <c r="C358" s="18">
        <f t="shared" si="17"/>
        <v>126415.36884970021</v>
      </c>
      <c r="D358" s="18">
        <f t="shared" si="15"/>
        <v>130345.85828282918</v>
      </c>
      <c r="E358" s="18">
        <f t="shared" si="16"/>
        <v>3930.4894331289688</v>
      </c>
      <c r="F358" s="18">
        <f>($F$7-(SUM($C$8:C358)))</f>
        <v>8857560.4783022031</v>
      </c>
      <c r="G358" s="18">
        <f>($G$7-(SUM($D$8:D358)))</f>
        <v>8993864.221515052</v>
      </c>
    </row>
    <row r="359" spans="1:7" ht="17.25" customHeight="1" x14ac:dyDescent="0.35">
      <c r="A359" s="1"/>
      <c r="B359" s="16">
        <v>352</v>
      </c>
      <c r="C359" s="18">
        <f t="shared" si="17"/>
        <v>126470.67557357195</v>
      </c>
      <c r="D359" s="18">
        <f t="shared" si="15"/>
        <v>130345.85828282918</v>
      </c>
      <c r="E359" s="18">
        <f t="shared" si="16"/>
        <v>3875.1827092572348</v>
      </c>
      <c r="F359" s="18">
        <f>($F$7-(SUM($C$8:C359)))</f>
        <v>8731089.8027286306</v>
      </c>
      <c r="G359" s="18">
        <f>($G$7-(SUM($D$8:D359)))</f>
        <v>8863518.3632322252</v>
      </c>
    </row>
    <row r="360" spans="1:7" ht="17.25" customHeight="1" x14ac:dyDescent="0.35">
      <c r="A360" s="1"/>
      <c r="B360" s="16">
        <v>353</v>
      </c>
      <c r="C360" s="18">
        <f t="shared" si="17"/>
        <v>126526.00649413539</v>
      </c>
      <c r="D360" s="18">
        <f t="shared" si="15"/>
        <v>130345.85828282918</v>
      </c>
      <c r="E360" s="18">
        <f t="shared" si="16"/>
        <v>3819.8517886937916</v>
      </c>
      <c r="F360" s="18">
        <f>($F$7-(SUM($C$8:C360)))</f>
        <v>8604563.7962344959</v>
      </c>
      <c r="G360" s="18">
        <f>($G$7-(SUM($D$8:D360)))</f>
        <v>8733172.5049493983</v>
      </c>
    </row>
    <row r="361" spans="1:7" ht="17.25" customHeight="1" x14ac:dyDescent="0.35">
      <c r="A361" s="1"/>
      <c r="B361" s="16">
        <v>354</v>
      </c>
      <c r="C361" s="18">
        <f t="shared" si="17"/>
        <v>126581.3616219766</v>
      </c>
      <c r="D361" s="18">
        <f t="shared" si="15"/>
        <v>130345.85828282918</v>
      </c>
      <c r="E361" s="18">
        <f t="shared" si="16"/>
        <v>3764.4966608525865</v>
      </c>
      <c r="F361" s="18">
        <f>($F$7-(SUM($C$8:C361)))</f>
        <v>8477982.43461252</v>
      </c>
      <c r="G361" s="18">
        <f>($G$7-(SUM($D$8:D361)))</f>
        <v>8602826.6466665715</v>
      </c>
    </row>
    <row r="362" spans="1:7" ht="17.25" customHeight="1" x14ac:dyDescent="0.35">
      <c r="A362" s="1"/>
      <c r="B362" s="16">
        <v>355</v>
      </c>
      <c r="C362" s="18">
        <f t="shared" si="17"/>
        <v>126636.74096768619</v>
      </c>
      <c r="D362" s="18">
        <f t="shared" si="15"/>
        <v>130345.85828282918</v>
      </c>
      <c r="E362" s="18">
        <f t="shared" si="16"/>
        <v>3709.1173151429975</v>
      </c>
      <c r="F362" s="18">
        <f>($F$7-(SUM($C$8:C362)))</f>
        <v>8351345.6936448365</v>
      </c>
      <c r="G362" s="18">
        <f>($G$7-(SUM($D$8:D362)))</f>
        <v>8472480.7883837447</v>
      </c>
    </row>
    <row r="363" spans="1:7" ht="17.25" customHeight="1" x14ac:dyDescent="0.35">
      <c r="A363" s="1"/>
      <c r="B363" s="16">
        <v>356</v>
      </c>
      <c r="C363" s="18">
        <f t="shared" si="17"/>
        <v>126692.14454185957</v>
      </c>
      <c r="D363" s="18">
        <f t="shared" si="15"/>
        <v>130345.85828282918</v>
      </c>
      <c r="E363" s="18">
        <f t="shared" si="16"/>
        <v>3653.7137409696152</v>
      </c>
      <c r="F363" s="18">
        <f>($F$7-(SUM($C$8:C363)))</f>
        <v>8224653.5491029769</v>
      </c>
      <c r="G363" s="18">
        <f>($G$7-(SUM($D$8:D363)))</f>
        <v>8342134.9301009178</v>
      </c>
    </row>
    <row r="364" spans="1:7" ht="17.25" customHeight="1" x14ac:dyDescent="0.35">
      <c r="A364" s="1"/>
      <c r="B364" s="16">
        <v>357</v>
      </c>
      <c r="C364" s="18">
        <f t="shared" si="17"/>
        <v>126747.57235509661</v>
      </c>
      <c r="D364" s="18">
        <f t="shared" si="15"/>
        <v>130345.85828282918</v>
      </c>
      <c r="E364" s="18">
        <f t="shared" si="16"/>
        <v>3598.285927732577</v>
      </c>
      <c r="F364" s="18">
        <f>($F$7-(SUM($C$8:C364)))</f>
        <v>8097905.9767478779</v>
      </c>
      <c r="G364" s="18">
        <f>($G$7-(SUM($D$8:D364)))</f>
        <v>8211789.071818091</v>
      </c>
    </row>
    <row r="365" spans="1:7" ht="17.25" customHeight="1" x14ac:dyDescent="0.35">
      <c r="A365" s="1"/>
      <c r="B365" s="16">
        <v>358</v>
      </c>
      <c r="C365" s="18">
        <f t="shared" si="17"/>
        <v>126803.02441800197</v>
      </c>
      <c r="D365" s="18">
        <f t="shared" si="15"/>
        <v>130345.85828282918</v>
      </c>
      <c r="E365" s="18">
        <f t="shared" si="16"/>
        <v>3542.8338648272183</v>
      </c>
      <c r="F365" s="18">
        <f>($F$7-(SUM($C$8:C365)))</f>
        <v>7971102.952329874</v>
      </c>
      <c r="G365" s="18">
        <f>($G$7-(SUM($D$8:D365)))</f>
        <v>8081443.2135352641</v>
      </c>
    </row>
    <row r="366" spans="1:7" ht="17.25" customHeight="1" x14ac:dyDescent="0.35">
      <c r="A366" s="1"/>
      <c r="B366" s="16">
        <v>359</v>
      </c>
      <c r="C366" s="18">
        <f t="shared" si="17"/>
        <v>126858.50074118486</v>
      </c>
      <c r="D366" s="18">
        <f t="shared" si="15"/>
        <v>130345.85828282918</v>
      </c>
      <c r="E366" s="18">
        <f t="shared" si="16"/>
        <v>3487.35754164432</v>
      </c>
      <c r="F366" s="18">
        <f>($F$7-(SUM($C$8:C366)))</f>
        <v>7844244.4515886903</v>
      </c>
      <c r="G366" s="18">
        <f>($G$7-(SUM($D$8:D366)))</f>
        <v>7951097.3552524373</v>
      </c>
    </row>
    <row r="367" spans="1:7" ht="17.25" customHeight="1" x14ac:dyDescent="0.35">
      <c r="A367" s="1"/>
      <c r="B367" s="16">
        <v>360</v>
      </c>
      <c r="C367" s="18">
        <f t="shared" si="17"/>
        <v>126914.00133525913</v>
      </c>
      <c r="D367" s="18">
        <f t="shared" si="15"/>
        <v>130345.85828282918</v>
      </c>
      <c r="E367" s="18">
        <f t="shared" si="16"/>
        <v>3431.8569475700497</v>
      </c>
      <c r="F367" s="18">
        <f>($F$7-(SUM($C$8:C367)))</f>
        <v>7717330.4502534345</v>
      </c>
      <c r="G367" s="18">
        <f>($G$7-(SUM($D$8:D367)))</f>
        <v>7820751.4969696105</v>
      </c>
    </row>
    <row r="368" spans="1:7" ht="17.25" customHeight="1" x14ac:dyDescent="0.35">
      <c r="A368" s="17" t="s">
        <v>35</v>
      </c>
      <c r="B368" s="16">
        <v>361</v>
      </c>
      <c r="C368" s="18">
        <f t="shared" si="17"/>
        <v>126969.52621084328</v>
      </c>
      <c r="D368" s="18">
        <f t="shared" si="15"/>
        <v>130345.85828282918</v>
      </c>
      <c r="E368" s="18">
        <f t="shared" si="16"/>
        <v>3376.3320719859039</v>
      </c>
      <c r="F368" s="18">
        <f>($F$7-(SUM($C$8:C368)))</f>
        <v>7590360.92404259</v>
      </c>
      <c r="G368" s="18">
        <f>($G$7-(SUM($D$8:D368)))</f>
        <v>7690405.6386867836</v>
      </c>
    </row>
    <row r="369" spans="1:7" ht="17.25" customHeight="1" x14ac:dyDescent="0.35">
      <c r="A369" s="1"/>
      <c r="B369" s="16">
        <v>362</v>
      </c>
      <c r="C369" s="18">
        <f t="shared" si="17"/>
        <v>127025.07537856052</v>
      </c>
      <c r="D369" s="18">
        <f t="shared" si="15"/>
        <v>130345.85828282918</v>
      </c>
      <c r="E369" s="18">
        <f t="shared" si="16"/>
        <v>3320.7829042686644</v>
      </c>
      <c r="F369" s="18">
        <f>($F$7-(SUM($C$8:C369)))</f>
        <v>7463335.8486640304</v>
      </c>
      <c r="G369" s="18">
        <f>($G$7-(SUM($D$8:D369)))</f>
        <v>7560059.7804039568</v>
      </c>
    </row>
    <row r="370" spans="1:7" ht="17.25" customHeight="1" x14ac:dyDescent="0.35">
      <c r="A370" s="1"/>
      <c r="B370" s="16">
        <v>363</v>
      </c>
      <c r="C370" s="18">
        <f t="shared" si="17"/>
        <v>127080.64884903865</v>
      </c>
      <c r="D370" s="18">
        <f t="shared" si="15"/>
        <v>130345.85828282918</v>
      </c>
      <c r="E370" s="18">
        <f t="shared" si="16"/>
        <v>3265.2094337905291</v>
      </c>
      <c r="F370" s="18">
        <f>($F$7-(SUM($C$8:C370)))</f>
        <v>7336255.1998149902</v>
      </c>
      <c r="G370" s="18">
        <f>($G$7-(SUM($D$8:D370)))</f>
        <v>7429713.9221211299</v>
      </c>
    </row>
    <row r="371" spans="1:7" ht="17.25" customHeight="1" x14ac:dyDescent="0.35">
      <c r="A371" s="1"/>
      <c r="B371" s="16">
        <v>364</v>
      </c>
      <c r="C371" s="18">
        <f t="shared" si="17"/>
        <v>127136.24663291013</v>
      </c>
      <c r="D371" s="18">
        <f t="shared" si="15"/>
        <v>130345.85828282918</v>
      </c>
      <c r="E371" s="18">
        <f t="shared" si="16"/>
        <v>3209.6116499190539</v>
      </c>
      <c r="F371" s="18">
        <f>($F$7-(SUM($C$8:C371)))</f>
        <v>7209118.9531820789</v>
      </c>
      <c r="G371" s="18">
        <f>($G$7-(SUM($D$8:D371)))</f>
        <v>7299368.0638383031</v>
      </c>
    </row>
    <row r="372" spans="1:7" ht="17.25" customHeight="1" x14ac:dyDescent="0.35">
      <c r="A372" s="1"/>
      <c r="B372" s="16">
        <v>365</v>
      </c>
      <c r="C372" s="18">
        <f t="shared" si="17"/>
        <v>127191.86874081202</v>
      </c>
      <c r="D372" s="18">
        <f t="shared" si="15"/>
        <v>130345.85828282918</v>
      </c>
      <c r="E372" s="18">
        <f t="shared" si="16"/>
        <v>3153.989542017167</v>
      </c>
      <c r="F372" s="18">
        <f>($F$7-(SUM($C$8:C372)))</f>
        <v>7081927.084441267</v>
      </c>
      <c r="G372" s="18">
        <f>($G$7-(SUM($D$8:D372)))</f>
        <v>7169022.2055554762</v>
      </c>
    </row>
    <row r="373" spans="1:7" ht="17.25" customHeight="1" x14ac:dyDescent="0.35">
      <c r="A373" s="1"/>
      <c r="B373" s="16">
        <v>366</v>
      </c>
      <c r="C373" s="18">
        <f t="shared" si="17"/>
        <v>127247.5151833861</v>
      </c>
      <c r="D373" s="18">
        <f t="shared" si="15"/>
        <v>130345.85828282918</v>
      </c>
      <c r="E373" s="18">
        <f t="shared" si="16"/>
        <v>3098.3430994430819</v>
      </c>
      <c r="F373" s="18">
        <f>($F$7-(SUM($C$8:C373)))</f>
        <v>6954679.5692578778</v>
      </c>
      <c r="G373" s="18">
        <f>($G$7-(SUM($D$8:D373)))</f>
        <v>7038676.3472726494</v>
      </c>
    </row>
    <row r="374" spans="1:7" ht="17.25" customHeight="1" x14ac:dyDescent="0.35">
      <c r="A374" s="1"/>
      <c r="B374" s="16">
        <v>367</v>
      </c>
      <c r="C374" s="18">
        <f t="shared" si="17"/>
        <v>127303.18597127884</v>
      </c>
      <c r="D374" s="18">
        <f t="shared" si="15"/>
        <v>130345.85828282918</v>
      </c>
      <c r="E374" s="18">
        <f t="shared" si="16"/>
        <v>3042.672311550341</v>
      </c>
      <c r="F374" s="18">
        <f>($F$7-(SUM($C$8:C374)))</f>
        <v>6827376.3832865953</v>
      </c>
      <c r="G374" s="18">
        <f>($G$7-(SUM($D$8:D374)))</f>
        <v>6908330.4889898226</v>
      </c>
    </row>
    <row r="375" spans="1:7" ht="17.25" customHeight="1" x14ac:dyDescent="0.35">
      <c r="A375" s="1"/>
      <c r="B375" s="16">
        <v>368</v>
      </c>
      <c r="C375" s="18">
        <f t="shared" si="17"/>
        <v>127358.8811151413</v>
      </c>
      <c r="D375" s="18">
        <f t="shared" si="15"/>
        <v>130345.85828282918</v>
      </c>
      <c r="E375" s="18">
        <f t="shared" si="16"/>
        <v>2986.9771676878881</v>
      </c>
      <c r="F375" s="18">
        <f>($F$7-(SUM($C$8:C375)))</f>
        <v>6700017.5021714568</v>
      </c>
      <c r="G375" s="18">
        <f>($G$7-(SUM($D$8:D375)))</f>
        <v>6777984.6307069957</v>
      </c>
    </row>
    <row r="376" spans="1:7" ht="17.25" customHeight="1" x14ac:dyDescent="0.35">
      <c r="A376" s="1"/>
      <c r="B376" s="16">
        <v>369</v>
      </c>
      <c r="C376" s="18">
        <f t="shared" si="17"/>
        <v>127414.60062562914</v>
      </c>
      <c r="D376" s="18">
        <f t="shared" si="15"/>
        <v>130345.85828282918</v>
      </c>
      <c r="E376" s="18">
        <f t="shared" si="16"/>
        <v>2931.2576572000398</v>
      </c>
      <c r="F376" s="18">
        <f>($F$7-(SUM($C$8:C376)))</f>
        <v>6572602.9015458301</v>
      </c>
      <c r="G376" s="18">
        <f>($G$7-(SUM($D$8:D376)))</f>
        <v>6647638.7724241689</v>
      </c>
    </row>
    <row r="377" spans="1:7" ht="17.25" customHeight="1" x14ac:dyDescent="0.35">
      <c r="A377" s="1"/>
      <c r="B377" s="16">
        <v>370</v>
      </c>
      <c r="C377" s="18">
        <f t="shared" si="17"/>
        <v>127470.34451340286</v>
      </c>
      <c r="D377" s="18">
        <f t="shared" si="15"/>
        <v>130345.85828282918</v>
      </c>
      <c r="E377" s="18">
        <f t="shared" si="16"/>
        <v>2875.5137694263249</v>
      </c>
      <c r="F377" s="18">
        <f>($F$7-(SUM($C$8:C377)))</f>
        <v>6445132.5570324287</v>
      </c>
      <c r="G377" s="18">
        <f>($G$7-(SUM($D$8:D377)))</f>
        <v>6517292.914141342</v>
      </c>
    </row>
    <row r="378" spans="1:7" ht="17.25" customHeight="1" x14ac:dyDescent="0.35">
      <c r="A378" s="1"/>
      <c r="B378" s="16">
        <v>371</v>
      </c>
      <c r="C378" s="18">
        <f t="shared" si="17"/>
        <v>127526.11278912748</v>
      </c>
      <c r="D378" s="18">
        <f t="shared" si="15"/>
        <v>130345.85828282918</v>
      </c>
      <c r="E378" s="18">
        <f t="shared" si="16"/>
        <v>2819.7454937017028</v>
      </c>
      <c r="F378" s="18">
        <f>($F$7-(SUM($C$8:C378)))</f>
        <v>6317606.4442433044</v>
      </c>
      <c r="G378" s="18">
        <f>($G$7-(SUM($D$8:D378)))</f>
        <v>6386947.0558585152</v>
      </c>
    </row>
    <row r="379" spans="1:7" ht="17.25" customHeight="1" x14ac:dyDescent="0.35">
      <c r="A379" s="1"/>
      <c r="B379" s="16">
        <v>372</v>
      </c>
      <c r="C379" s="18">
        <f t="shared" si="17"/>
        <v>127581.90546347274</v>
      </c>
      <c r="D379" s="18">
        <f t="shared" si="15"/>
        <v>130345.85828282918</v>
      </c>
      <c r="E379" s="18">
        <f t="shared" si="16"/>
        <v>2763.9528193564474</v>
      </c>
      <c r="F379" s="18">
        <f>($F$7-(SUM($C$8:C379)))</f>
        <v>6190024.5387798324</v>
      </c>
      <c r="G379" s="18">
        <f>($G$7-(SUM($D$8:D379)))</f>
        <v>6256601.1975756884</v>
      </c>
    </row>
    <row r="380" spans="1:7" ht="17.25" customHeight="1" x14ac:dyDescent="0.35">
      <c r="A380" s="17" t="s">
        <v>36</v>
      </c>
      <c r="B380" s="16">
        <v>373</v>
      </c>
      <c r="C380" s="18">
        <f t="shared" si="17"/>
        <v>127637.72254711299</v>
      </c>
      <c r="D380" s="18">
        <f t="shared" si="15"/>
        <v>130345.85828282918</v>
      </c>
      <c r="E380" s="18">
        <f t="shared" si="16"/>
        <v>2708.1357357161905</v>
      </c>
      <c r="F380" s="18">
        <f>($F$7-(SUM($C$8:C380)))</f>
        <v>6062386.8162327185</v>
      </c>
      <c r="G380" s="18">
        <f>($G$7-(SUM($D$8:D380)))</f>
        <v>6126255.3392928615</v>
      </c>
    </row>
    <row r="381" spans="1:7" ht="17.25" customHeight="1" x14ac:dyDescent="0.35">
      <c r="A381" s="1"/>
      <c r="B381" s="16">
        <v>374</v>
      </c>
      <c r="C381" s="18">
        <f t="shared" si="17"/>
        <v>127693.56405072735</v>
      </c>
      <c r="D381" s="18">
        <f t="shared" si="15"/>
        <v>130345.85828282918</v>
      </c>
      <c r="E381" s="18">
        <f t="shared" si="16"/>
        <v>2652.2942321018345</v>
      </c>
      <c r="F381" s="18">
        <f>($F$7-(SUM($C$8:C381)))</f>
        <v>5934693.2521819919</v>
      </c>
      <c r="G381" s="18">
        <f>($G$7-(SUM($D$8:D381)))</f>
        <v>5995909.4810100347</v>
      </c>
    </row>
    <row r="382" spans="1:7" ht="17.25" customHeight="1" x14ac:dyDescent="0.35">
      <c r="A382" s="1"/>
      <c r="B382" s="16">
        <v>375</v>
      </c>
      <c r="C382" s="18">
        <f t="shared" si="17"/>
        <v>127749.42998499954</v>
      </c>
      <c r="D382" s="18">
        <f t="shared" si="15"/>
        <v>130345.85828282918</v>
      </c>
      <c r="E382" s="18">
        <f t="shared" si="16"/>
        <v>2596.4282978296396</v>
      </c>
      <c r="F382" s="18">
        <f>($F$7-(SUM($C$8:C382)))</f>
        <v>5806943.8221969903</v>
      </c>
      <c r="G382" s="18">
        <f>($G$7-(SUM($D$8:D382)))</f>
        <v>5865563.6227272078</v>
      </c>
    </row>
    <row r="383" spans="1:7" ht="17.25" customHeight="1" x14ac:dyDescent="0.35">
      <c r="A383" s="1"/>
      <c r="B383" s="16">
        <v>376</v>
      </c>
      <c r="C383" s="18">
        <f t="shared" si="17"/>
        <v>127805.32036061799</v>
      </c>
      <c r="D383" s="18">
        <f t="shared" si="15"/>
        <v>130345.85828282918</v>
      </c>
      <c r="E383" s="18">
        <f t="shared" si="16"/>
        <v>2540.5379222111951</v>
      </c>
      <c r="F383" s="18">
        <f>($F$7-(SUM($C$8:C383)))</f>
        <v>5679138.5018363744</v>
      </c>
      <c r="G383" s="18">
        <f>($G$7-(SUM($D$8:D383)))</f>
        <v>5735217.764444381</v>
      </c>
    </row>
    <row r="384" spans="1:7" ht="17.25" customHeight="1" x14ac:dyDescent="0.35">
      <c r="A384" s="1"/>
      <c r="B384" s="16">
        <v>377</v>
      </c>
      <c r="C384" s="18">
        <f t="shared" si="17"/>
        <v>127861.23518827576</v>
      </c>
      <c r="D384" s="18">
        <f t="shared" si="15"/>
        <v>130345.85828282918</v>
      </c>
      <c r="E384" s="18">
        <f t="shared" si="16"/>
        <v>2484.6230945534189</v>
      </c>
      <c r="F384" s="18">
        <f>($F$7-(SUM($C$8:C384)))</f>
        <v>5551277.2666480988</v>
      </c>
      <c r="G384" s="18">
        <f>($G$7-(SUM($D$8:D384)))</f>
        <v>5604871.9061615542</v>
      </c>
    </row>
    <row r="385" spans="1:7" ht="17.25" customHeight="1" x14ac:dyDescent="0.35">
      <c r="A385" s="1"/>
      <c r="B385" s="16">
        <v>378</v>
      </c>
      <c r="C385" s="18">
        <f t="shared" si="17"/>
        <v>127917.17447867063</v>
      </c>
      <c r="D385" s="18">
        <f t="shared" si="15"/>
        <v>130345.85828282918</v>
      </c>
      <c r="E385" s="18">
        <f t="shared" si="16"/>
        <v>2428.6838041585579</v>
      </c>
      <c r="F385" s="18">
        <f>($F$7-(SUM($C$8:C385)))</f>
        <v>5423360.0921694264</v>
      </c>
      <c r="G385" s="18">
        <f>($G$7-(SUM($D$8:D385)))</f>
        <v>5474526.0478787273</v>
      </c>
    </row>
    <row r="386" spans="1:7" ht="17.25" customHeight="1" x14ac:dyDescent="0.35">
      <c r="A386" s="1"/>
      <c r="B386" s="16">
        <v>379</v>
      </c>
      <c r="C386" s="18">
        <f t="shared" si="17"/>
        <v>127973.13824250504</v>
      </c>
      <c r="D386" s="18">
        <f t="shared" si="15"/>
        <v>130345.85828282918</v>
      </c>
      <c r="E386" s="18">
        <f t="shared" si="16"/>
        <v>2372.7200403241441</v>
      </c>
      <c r="F386" s="18">
        <f>($F$7-(SUM($C$8:C386)))</f>
        <v>5295386.9539269209</v>
      </c>
      <c r="G386" s="18">
        <f>($G$7-(SUM($D$8:D386)))</f>
        <v>5344180.1895959005</v>
      </c>
    </row>
    <row r="387" spans="1:7" ht="17.25" customHeight="1" x14ac:dyDescent="0.35">
      <c r="A387" s="1"/>
      <c r="B387" s="16">
        <v>380</v>
      </c>
      <c r="C387" s="18">
        <f t="shared" si="17"/>
        <v>128029.12649048615</v>
      </c>
      <c r="D387" s="18">
        <f t="shared" si="15"/>
        <v>130345.85828282918</v>
      </c>
      <c r="E387" s="18">
        <f t="shared" si="16"/>
        <v>2316.7317923430383</v>
      </c>
      <c r="F387" s="18">
        <f>($F$7-(SUM($C$8:C387)))</f>
        <v>5167357.8274364322</v>
      </c>
      <c r="G387" s="18">
        <f>($G$7-(SUM($D$8:D387)))</f>
        <v>5213834.3313130736</v>
      </c>
    </row>
    <row r="388" spans="1:7" ht="17.25" customHeight="1" x14ac:dyDescent="0.35">
      <c r="A388" s="1"/>
      <c r="B388" s="16">
        <v>381</v>
      </c>
      <c r="C388" s="18">
        <f t="shared" si="17"/>
        <v>128085.13923332574</v>
      </c>
      <c r="D388" s="18">
        <f t="shared" si="15"/>
        <v>130345.85828282918</v>
      </c>
      <c r="E388" s="18">
        <f t="shared" si="16"/>
        <v>2260.7190495034447</v>
      </c>
      <c r="F388" s="18">
        <f>($F$7-(SUM($C$8:C388)))</f>
        <v>5039272.6882031038</v>
      </c>
      <c r="G388" s="18">
        <f>($G$7-(SUM($D$8:D388)))</f>
        <v>5083488.4730302468</v>
      </c>
    </row>
    <row r="389" spans="1:7" ht="17.25" customHeight="1" x14ac:dyDescent="0.35">
      <c r="A389" s="1"/>
      <c r="B389" s="16">
        <v>382</v>
      </c>
      <c r="C389" s="18">
        <f t="shared" si="17"/>
        <v>128141.17648174033</v>
      </c>
      <c r="D389" s="18">
        <f t="shared" si="15"/>
        <v>130345.85828282918</v>
      </c>
      <c r="E389" s="18">
        <f t="shared" si="16"/>
        <v>2204.6818010888528</v>
      </c>
      <c r="F389" s="18">
        <f>($F$7-(SUM($C$8:C389)))</f>
        <v>4911131.5117213652</v>
      </c>
      <c r="G389" s="18">
        <f>($G$7-(SUM($D$8:D389)))</f>
        <v>4953142.61474742</v>
      </c>
    </row>
    <row r="390" spans="1:7" ht="17.25" customHeight="1" x14ac:dyDescent="0.35">
      <c r="A390" s="1"/>
      <c r="B390" s="16">
        <v>383</v>
      </c>
      <c r="C390" s="18">
        <f t="shared" si="17"/>
        <v>128197.23824645106</v>
      </c>
      <c r="D390" s="18">
        <f t="shared" si="15"/>
        <v>130345.85828282918</v>
      </c>
      <c r="E390" s="18">
        <f t="shared" si="16"/>
        <v>2148.6200363781245</v>
      </c>
      <c r="F390" s="18">
        <f>($F$7-(SUM($C$8:C390)))</f>
        <v>4782934.2734749168</v>
      </c>
      <c r="G390" s="18">
        <f>($G$7-(SUM($D$8:D390)))</f>
        <v>4822796.7564645931</v>
      </c>
    </row>
    <row r="391" spans="1:7" ht="17.25" customHeight="1" x14ac:dyDescent="0.35">
      <c r="A391" s="1"/>
      <c r="B391" s="16">
        <v>384</v>
      </c>
      <c r="C391" s="18">
        <f t="shared" si="17"/>
        <v>128253.32453818389</v>
      </c>
      <c r="D391" s="18">
        <f t="shared" si="15"/>
        <v>130345.85828282918</v>
      </c>
      <c r="E391" s="18">
        <f t="shared" si="16"/>
        <v>2092.5337446452904</v>
      </c>
      <c r="F391" s="18">
        <f>($F$7-(SUM($C$8:C391)))</f>
        <v>4654680.9489367306</v>
      </c>
      <c r="G391" s="18">
        <f>($G$7-(SUM($D$8:D391)))</f>
        <v>4692450.8981817663</v>
      </c>
    </row>
    <row r="392" spans="1:7" ht="17.25" customHeight="1" x14ac:dyDescent="0.35">
      <c r="A392" s="17" t="s">
        <v>37</v>
      </c>
      <c r="B392" s="16">
        <v>385</v>
      </c>
      <c r="C392" s="18">
        <f t="shared" si="17"/>
        <v>128309.43536766934</v>
      </c>
      <c r="D392" s="18">
        <f t="shared" ref="D392:D427" si="18">IF((B392&gt;$D$4*12),0,PMT($E$4/12,$D$4*12,$F$7)*-1)</f>
        <v>130345.85828282918</v>
      </c>
      <c r="E392" s="18">
        <f t="shared" ref="E392:E427" si="19">D392-C392</f>
        <v>2036.4229151598411</v>
      </c>
      <c r="F392" s="18">
        <f>($F$7-(SUM($C$8:C392)))</f>
        <v>4526371.5135690644</v>
      </c>
      <c r="G392" s="18">
        <f>($G$7-(SUM($D$8:D392)))</f>
        <v>4562105.0398989394</v>
      </c>
    </row>
    <row r="393" spans="1:7" ht="17.25" customHeight="1" x14ac:dyDescent="0.35">
      <c r="A393" s="1"/>
      <c r="B393" s="16">
        <v>386</v>
      </c>
      <c r="C393" s="18">
        <f t="shared" ref="C393:C427" si="20">IF((B393&gt;$D$4*12),0,PPMT($E$4/12,B393,$D$4*12,$F$7)*-1)</f>
        <v>128365.57074564272</v>
      </c>
      <c r="D393" s="18">
        <f t="shared" si="18"/>
        <v>130345.85828282918</v>
      </c>
      <c r="E393" s="18">
        <f t="shared" si="19"/>
        <v>1980.2875371864648</v>
      </c>
      <c r="F393" s="18">
        <f>($F$7-(SUM($C$8:C393)))</f>
        <v>4398005.9428234249</v>
      </c>
      <c r="G393" s="18">
        <f>($G$7-(SUM($D$8:D393)))</f>
        <v>4431759.1816161126</v>
      </c>
    </row>
    <row r="394" spans="1:7" ht="17.25" customHeight="1" x14ac:dyDescent="0.35">
      <c r="A394" s="1"/>
      <c r="B394" s="16">
        <v>387</v>
      </c>
      <c r="C394" s="18">
        <f t="shared" si="20"/>
        <v>128421.73068284393</v>
      </c>
      <c r="D394" s="18">
        <f t="shared" si="18"/>
        <v>130345.85828282918</v>
      </c>
      <c r="E394" s="18">
        <f t="shared" si="19"/>
        <v>1924.1275999852514</v>
      </c>
      <c r="F394" s="18">
        <f>($F$7-(SUM($C$8:C394)))</f>
        <v>4269584.2121405825</v>
      </c>
      <c r="G394" s="18">
        <f>($G$7-(SUM($D$8:D394)))</f>
        <v>4301413.3233332857</v>
      </c>
    </row>
    <row r="395" spans="1:7" ht="17.25" customHeight="1" x14ac:dyDescent="0.35">
      <c r="A395" s="1"/>
      <c r="B395" s="16">
        <v>388</v>
      </c>
      <c r="C395" s="18">
        <f t="shared" si="20"/>
        <v>128477.91519001765</v>
      </c>
      <c r="D395" s="18">
        <f t="shared" si="18"/>
        <v>130345.85828282918</v>
      </c>
      <c r="E395" s="18">
        <f t="shared" si="19"/>
        <v>1867.9430928115326</v>
      </c>
      <c r="F395" s="18">
        <f>($F$7-(SUM($C$8:C395)))</f>
        <v>4141106.2969505638</v>
      </c>
      <c r="G395" s="18">
        <f>($G$7-(SUM($D$8:D395)))</f>
        <v>4171067.4650504589</v>
      </c>
    </row>
    <row r="396" spans="1:7" ht="17.25" customHeight="1" x14ac:dyDescent="0.35">
      <c r="A396" s="1"/>
      <c r="B396" s="16">
        <v>389</v>
      </c>
      <c r="C396" s="18">
        <f t="shared" si="20"/>
        <v>128534.1242779133</v>
      </c>
      <c r="D396" s="18">
        <f t="shared" si="18"/>
        <v>130345.85828282918</v>
      </c>
      <c r="E396" s="18">
        <f t="shared" si="19"/>
        <v>1811.7340049158811</v>
      </c>
      <c r="F396" s="18">
        <f>($F$7-(SUM($C$8:C396)))</f>
        <v>4012572.1726726517</v>
      </c>
      <c r="G396" s="18">
        <f>($G$7-(SUM($D$8:D396)))</f>
        <v>4040721.6067676321</v>
      </c>
    </row>
    <row r="397" spans="1:7" ht="17.25" customHeight="1" x14ac:dyDescent="0.35">
      <c r="A397" s="1"/>
      <c r="B397" s="16">
        <v>390</v>
      </c>
      <c r="C397" s="18">
        <f t="shared" si="20"/>
        <v>128590.35795728488</v>
      </c>
      <c r="D397" s="18">
        <f t="shared" si="18"/>
        <v>130345.85828282918</v>
      </c>
      <c r="E397" s="18">
        <f t="shared" si="19"/>
        <v>1755.5003255443007</v>
      </c>
      <c r="F397" s="18">
        <f>($F$7-(SUM($C$8:C397)))</f>
        <v>3883981.8147153705</v>
      </c>
      <c r="G397" s="18">
        <f>($G$7-(SUM($D$8:D397)))</f>
        <v>3910375.7484848052</v>
      </c>
    </row>
    <row r="398" spans="1:7" ht="17.25" customHeight="1" x14ac:dyDescent="0.35">
      <c r="A398" s="1"/>
      <c r="B398" s="16">
        <v>391</v>
      </c>
      <c r="C398" s="18">
        <f t="shared" si="20"/>
        <v>128646.61623889121</v>
      </c>
      <c r="D398" s="18">
        <f t="shared" si="18"/>
        <v>130345.85828282918</v>
      </c>
      <c r="E398" s="18">
        <f t="shared" si="19"/>
        <v>1699.2420439379785</v>
      </c>
      <c r="F398" s="18">
        <f>($F$7-(SUM($C$8:C398)))</f>
        <v>3755335.1984764785</v>
      </c>
      <c r="G398" s="18">
        <f>($G$7-(SUM($D$8:D398)))</f>
        <v>3780029.8902019784</v>
      </c>
    </row>
    <row r="399" spans="1:7" ht="17.25" customHeight="1" x14ac:dyDescent="0.35">
      <c r="A399" s="1"/>
      <c r="B399" s="16">
        <v>392</v>
      </c>
      <c r="C399" s="18">
        <f t="shared" si="20"/>
        <v>128702.89913349571</v>
      </c>
      <c r="D399" s="18">
        <f t="shared" si="18"/>
        <v>130345.85828282918</v>
      </c>
      <c r="E399" s="18">
        <f t="shared" si="19"/>
        <v>1642.9591493334738</v>
      </c>
      <c r="F399" s="18">
        <f>($F$7-(SUM($C$8:C399)))</f>
        <v>3626632.2993429825</v>
      </c>
      <c r="G399" s="18">
        <f>($G$7-(SUM($D$8:D399)))</f>
        <v>3649684.0319191515</v>
      </c>
    </row>
    <row r="400" spans="1:7" ht="17.25" customHeight="1" x14ac:dyDescent="0.35">
      <c r="A400" s="1"/>
      <c r="B400" s="16">
        <v>393</v>
      </c>
      <c r="C400" s="18">
        <f t="shared" si="20"/>
        <v>128759.20665186663</v>
      </c>
      <c r="D400" s="18">
        <f t="shared" si="18"/>
        <v>130345.85828282918</v>
      </c>
      <c r="E400" s="18">
        <f t="shared" si="19"/>
        <v>1586.6516309625586</v>
      </c>
      <c r="F400" s="18">
        <f>($F$7-(SUM($C$8:C400)))</f>
        <v>3497873.092691116</v>
      </c>
      <c r="G400" s="18">
        <f>($G$7-(SUM($D$8:D400)))</f>
        <v>3519338.1736363247</v>
      </c>
    </row>
    <row r="401" spans="1:7" ht="17.25" customHeight="1" x14ac:dyDescent="0.35">
      <c r="A401" s="1"/>
      <c r="B401" s="16">
        <v>394</v>
      </c>
      <c r="C401" s="18">
        <f t="shared" si="20"/>
        <v>128815.53880477681</v>
      </c>
      <c r="D401" s="18">
        <f t="shared" si="18"/>
        <v>130345.85828282918</v>
      </c>
      <c r="E401" s="18">
        <f t="shared" si="19"/>
        <v>1530.3194780523772</v>
      </c>
      <c r="F401" s="18">
        <f>($F$7-(SUM($C$8:C401)))</f>
        <v>3369057.5538863391</v>
      </c>
      <c r="G401" s="18">
        <f>($G$7-(SUM($D$8:D401)))</f>
        <v>3388992.3153534979</v>
      </c>
    </row>
    <row r="402" spans="1:7" ht="17.25" customHeight="1" x14ac:dyDescent="0.35">
      <c r="A402" s="1"/>
      <c r="B402" s="16">
        <v>395</v>
      </c>
      <c r="C402" s="18">
        <f t="shared" si="20"/>
        <v>128871.8956030039</v>
      </c>
      <c r="D402" s="18">
        <f t="shared" si="18"/>
        <v>130345.85828282918</v>
      </c>
      <c r="E402" s="18">
        <f t="shared" si="19"/>
        <v>1473.9626798252866</v>
      </c>
      <c r="F402" s="18">
        <f>($F$7-(SUM($C$8:C402)))</f>
        <v>3240185.658283338</v>
      </c>
      <c r="G402" s="18">
        <f>($G$7-(SUM($D$8:D402)))</f>
        <v>3258646.457070671</v>
      </c>
    </row>
    <row r="403" spans="1:7" ht="17.25" customHeight="1" x14ac:dyDescent="0.35">
      <c r="A403" s="1"/>
      <c r="B403" s="16">
        <v>396</v>
      </c>
      <c r="C403" s="18">
        <f t="shared" si="20"/>
        <v>128928.27705733021</v>
      </c>
      <c r="D403" s="18">
        <f t="shared" si="18"/>
        <v>130345.85828282918</v>
      </c>
      <c r="E403" s="18">
        <f t="shared" si="19"/>
        <v>1417.5812254989723</v>
      </c>
      <c r="F403" s="18">
        <f>($F$7-(SUM($C$8:C403)))</f>
        <v>3111257.3812260106</v>
      </c>
      <c r="G403" s="18">
        <f>($G$7-(SUM($D$8:D403)))</f>
        <v>3128300.5987878442</v>
      </c>
    </row>
    <row r="404" spans="1:7" ht="17.25" customHeight="1" x14ac:dyDescent="0.35">
      <c r="A404" s="17" t="s">
        <v>38</v>
      </c>
      <c r="B404" s="16">
        <v>397</v>
      </c>
      <c r="C404" s="18">
        <f t="shared" si="20"/>
        <v>128984.68317854281</v>
      </c>
      <c r="D404" s="18">
        <f t="shared" si="18"/>
        <v>130345.85828282918</v>
      </c>
      <c r="E404" s="18">
        <f t="shared" si="19"/>
        <v>1361.1751042863762</v>
      </c>
      <c r="F404" s="18">
        <f>($F$7-(SUM($C$8:C404)))</f>
        <v>2982272.6980474666</v>
      </c>
      <c r="G404" s="18">
        <f>($G$7-(SUM($D$8:D404)))</f>
        <v>2997954.7405050173</v>
      </c>
    </row>
    <row r="405" spans="1:7" ht="17.25" customHeight="1" x14ac:dyDescent="0.35">
      <c r="A405" s="1"/>
      <c r="B405" s="16">
        <v>398</v>
      </c>
      <c r="C405" s="18">
        <f t="shared" si="20"/>
        <v>129041.11397743342</v>
      </c>
      <c r="D405" s="18">
        <f t="shared" si="18"/>
        <v>130345.85828282918</v>
      </c>
      <c r="E405" s="18">
        <f t="shared" si="19"/>
        <v>1304.7443053957686</v>
      </c>
      <c r="F405" s="18">
        <f>($F$7-(SUM($C$8:C405)))</f>
        <v>2853231.5840700343</v>
      </c>
      <c r="G405" s="18">
        <f>($G$7-(SUM($D$8:D405)))</f>
        <v>2867608.8822221905</v>
      </c>
    </row>
    <row r="406" spans="1:7" ht="17.25" customHeight="1" x14ac:dyDescent="0.35">
      <c r="A406" s="1"/>
      <c r="B406" s="16">
        <v>399</v>
      </c>
      <c r="C406" s="18">
        <f t="shared" si="20"/>
        <v>129097.56946479854</v>
      </c>
      <c r="D406" s="18">
        <f t="shared" si="18"/>
        <v>130345.85828282918</v>
      </c>
      <c r="E406" s="18">
        <f t="shared" si="19"/>
        <v>1248.2888180306472</v>
      </c>
      <c r="F406" s="18">
        <f>($F$7-(SUM($C$8:C406)))</f>
        <v>2724134.014605239</v>
      </c>
      <c r="G406" s="18">
        <f>($G$7-(SUM($D$8:D406)))</f>
        <v>2737263.0239393637</v>
      </c>
    </row>
    <row r="407" spans="1:7" ht="17.25" customHeight="1" x14ac:dyDescent="0.35">
      <c r="A407" s="1"/>
      <c r="B407" s="16">
        <v>400</v>
      </c>
      <c r="C407" s="18">
        <f t="shared" si="20"/>
        <v>129154.04965143939</v>
      </c>
      <c r="D407" s="18">
        <f t="shared" si="18"/>
        <v>130345.85828282918</v>
      </c>
      <c r="E407" s="18">
        <f t="shared" si="19"/>
        <v>1191.8086313897948</v>
      </c>
      <c r="F407" s="18">
        <f>($F$7-(SUM($C$8:C407)))</f>
        <v>2594979.9649538025</v>
      </c>
      <c r="G407" s="18">
        <f>($G$7-(SUM($D$8:D407)))</f>
        <v>2606917.1656565368</v>
      </c>
    </row>
    <row r="408" spans="1:7" ht="17.25" customHeight="1" x14ac:dyDescent="0.35">
      <c r="A408" s="1"/>
      <c r="B408" s="16">
        <v>401</v>
      </c>
      <c r="C408" s="18">
        <f t="shared" si="20"/>
        <v>129210.5545481619</v>
      </c>
      <c r="D408" s="18">
        <f t="shared" si="18"/>
        <v>130345.85828282918</v>
      </c>
      <c r="E408" s="18">
        <f t="shared" si="19"/>
        <v>1135.3037346672791</v>
      </c>
      <c r="F408" s="18">
        <f>($F$7-(SUM($C$8:C408)))</f>
        <v>2465769.4104056433</v>
      </c>
      <c r="G408" s="18">
        <f>($G$7-(SUM($D$8:D408)))</f>
        <v>2476571.30737371</v>
      </c>
    </row>
    <row r="409" spans="1:7" ht="17.25" customHeight="1" x14ac:dyDescent="0.35">
      <c r="A409" s="1"/>
      <c r="B409" s="16">
        <v>402</v>
      </c>
      <c r="C409" s="18">
        <f t="shared" si="20"/>
        <v>129267.08416577672</v>
      </c>
      <c r="D409" s="18">
        <f t="shared" si="18"/>
        <v>130345.85828282918</v>
      </c>
      <c r="E409" s="18">
        <f t="shared" si="19"/>
        <v>1078.7741170524678</v>
      </c>
      <c r="F409" s="18">
        <f>($F$7-(SUM($C$8:C409)))</f>
        <v>2336502.326239869</v>
      </c>
      <c r="G409" s="18">
        <f>($G$7-(SUM($D$8:D409)))</f>
        <v>2346225.4490908831</v>
      </c>
    </row>
    <row r="410" spans="1:7" ht="17.25" customHeight="1" x14ac:dyDescent="0.35">
      <c r="A410" s="1"/>
      <c r="B410" s="16">
        <v>403</v>
      </c>
      <c r="C410" s="18">
        <f t="shared" si="20"/>
        <v>129323.63851509923</v>
      </c>
      <c r="D410" s="18">
        <f t="shared" si="18"/>
        <v>130345.85828282918</v>
      </c>
      <c r="E410" s="18">
        <f t="shared" si="19"/>
        <v>1022.2197677299555</v>
      </c>
      <c r="F410" s="18">
        <f>($F$7-(SUM($C$8:C410)))</f>
        <v>2207178.6877247691</v>
      </c>
      <c r="G410" s="18">
        <f>($G$7-(SUM($D$8:D410)))</f>
        <v>2215879.5908080563</v>
      </c>
    </row>
    <row r="411" spans="1:7" ht="17.25" customHeight="1" x14ac:dyDescent="0.35">
      <c r="A411" s="1"/>
      <c r="B411" s="16">
        <v>404</v>
      </c>
      <c r="C411" s="18">
        <f t="shared" si="20"/>
        <v>129380.21760694959</v>
      </c>
      <c r="D411" s="18">
        <f t="shared" si="18"/>
        <v>130345.85828282918</v>
      </c>
      <c r="E411" s="18">
        <f t="shared" si="19"/>
        <v>965.64067587959289</v>
      </c>
      <c r="F411" s="18">
        <f>($F$7-(SUM($C$8:C411)))</f>
        <v>2077798.4701178223</v>
      </c>
      <c r="G411" s="18">
        <f>($G$7-(SUM($D$8:D411)))</f>
        <v>2085533.7325252295</v>
      </c>
    </row>
    <row r="412" spans="1:7" ht="17.25" customHeight="1" x14ac:dyDescent="0.35">
      <c r="A412" s="1"/>
      <c r="B412" s="16">
        <v>405</v>
      </c>
      <c r="C412" s="18">
        <f t="shared" si="20"/>
        <v>129436.82145215264</v>
      </c>
      <c r="D412" s="18">
        <f t="shared" si="18"/>
        <v>130345.85828282918</v>
      </c>
      <c r="E412" s="18">
        <f t="shared" si="19"/>
        <v>909.03683067654492</v>
      </c>
      <c r="F412" s="18">
        <f>($F$7-(SUM($C$8:C412)))</f>
        <v>1948361.6486656666</v>
      </c>
      <c r="G412" s="18">
        <f>($G$7-(SUM($D$8:D412)))</f>
        <v>1955187.8742424026</v>
      </c>
    </row>
    <row r="413" spans="1:7" ht="17.25" customHeight="1" x14ac:dyDescent="0.35">
      <c r="A413" s="1"/>
      <c r="B413" s="16">
        <v>406</v>
      </c>
      <c r="C413" s="18">
        <f t="shared" si="20"/>
        <v>129493.45006153795</v>
      </c>
      <c r="D413" s="18">
        <f t="shared" si="18"/>
        <v>130345.85828282918</v>
      </c>
      <c r="E413" s="18">
        <f t="shared" si="19"/>
        <v>852.40822129123262</v>
      </c>
      <c r="F413" s="18">
        <f>($F$7-(SUM($C$8:C413)))</f>
        <v>1818868.1986041293</v>
      </c>
      <c r="G413" s="18">
        <f>($G$7-(SUM($D$8:D413)))</f>
        <v>1824842.0159595758</v>
      </c>
    </row>
    <row r="414" spans="1:7" ht="17.25" customHeight="1" x14ac:dyDescent="0.35">
      <c r="A414" s="1"/>
      <c r="B414" s="16">
        <v>407</v>
      </c>
      <c r="C414" s="18">
        <f t="shared" si="20"/>
        <v>129550.10344593988</v>
      </c>
      <c r="D414" s="18">
        <f t="shared" si="18"/>
        <v>130345.85828282918</v>
      </c>
      <c r="E414" s="18">
        <f t="shared" si="19"/>
        <v>795.75483688930399</v>
      </c>
      <c r="F414" s="18">
        <f>($F$7-(SUM($C$8:C414)))</f>
        <v>1689318.0951581895</v>
      </c>
      <c r="G414" s="18">
        <f>($G$7-(SUM($D$8:D414)))</f>
        <v>1694496.1576767489</v>
      </c>
    </row>
    <row r="415" spans="1:7" ht="17.25" customHeight="1" x14ac:dyDescent="0.35">
      <c r="A415" s="1"/>
      <c r="B415" s="16">
        <v>408</v>
      </c>
      <c r="C415" s="18">
        <f t="shared" si="20"/>
        <v>129606.78161619749</v>
      </c>
      <c r="D415" s="18">
        <f t="shared" si="18"/>
        <v>130345.85828282918</v>
      </c>
      <c r="E415" s="18">
        <f t="shared" si="19"/>
        <v>739.07666663169221</v>
      </c>
      <c r="F415" s="18">
        <f>($F$7-(SUM($C$8:C415)))</f>
        <v>1559711.3135419935</v>
      </c>
      <c r="G415" s="18">
        <f>($G$7-(SUM($D$8:D415)))</f>
        <v>1564150.2993939221</v>
      </c>
    </row>
    <row r="416" spans="1:7" ht="17.25" customHeight="1" x14ac:dyDescent="0.35">
      <c r="A416" s="17" t="s">
        <v>39</v>
      </c>
      <c r="B416" s="16">
        <v>409</v>
      </c>
      <c r="C416" s="18">
        <f t="shared" si="20"/>
        <v>129663.48458315458</v>
      </c>
      <c r="D416" s="18">
        <f t="shared" si="18"/>
        <v>130345.85828282918</v>
      </c>
      <c r="E416" s="18">
        <f t="shared" si="19"/>
        <v>682.37369967460108</v>
      </c>
      <c r="F416" s="18">
        <f>($F$7-(SUM($C$8:C416)))</f>
        <v>1430047.8289588392</v>
      </c>
      <c r="G416" s="18">
        <f>($G$7-(SUM($D$8:D416)))</f>
        <v>1433804.4411110952</v>
      </c>
    </row>
    <row r="417" spans="1:7" ht="17.25" customHeight="1" x14ac:dyDescent="0.35">
      <c r="A417" s="1"/>
      <c r="B417" s="16">
        <v>410</v>
      </c>
      <c r="C417" s="18">
        <f t="shared" si="20"/>
        <v>129720.21235765969</v>
      </c>
      <c r="D417" s="18">
        <f t="shared" si="18"/>
        <v>130345.85828282918</v>
      </c>
      <c r="E417" s="18">
        <f t="shared" si="19"/>
        <v>625.64592516949051</v>
      </c>
      <c r="F417" s="18">
        <f>($F$7-(SUM($C$8:C417)))</f>
        <v>1300327.6166011766</v>
      </c>
      <c r="G417" s="18">
        <f>($G$7-(SUM($D$8:D417)))</f>
        <v>1303458.5828282684</v>
      </c>
    </row>
    <row r="418" spans="1:7" ht="17.25" customHeight="1" x14ac:dyDescent="0.35">
      <c r="A418" s="1"/>
      <c r="B418" s="16">
        <v>411</v>
      </c>
      <c r="C418" s="18">
        <f t="shared" si="20"/>
        <v>129776.96495056617</v>
      </c>
      <c r="D418" s="18">
        <f t="shared" si="18"/>
        <v>130345.85828282918</v>
      </c>
      <c r="E418" s="18">
        <f t="shared" si="19"/>
        <v>568.89333226301824</v>
      </c>
      <c r="F418" s="18">
        <f>($F$7-(SUM($C$8:C418)))</f>
        <v>1170550.6516506076</v>
      </c>
      <c r="G418" s="18">
        <f>($G$7-(SUM($D$8:D418)))</f>
        <v>1173112.7245454416</v>
      </c>
    </row>
    <row r="419" spans="1:7" ht="17.25" customHeight="1" x14ac:dyDescent="0.35">
      <c r="A419" s="1"/>
      <c r="B419" s="16">
        <v>412</v>
      </c>
      <c r="C419" s="18">
        <f t="shared" si="20"/>
        <v>129833.74237273204</v>
      </c>
      <c r="D419" s="18">
        <f t="shared" si="18"/>
        <v>130345.85828282918</v>
      </c>
      <c r="E419" s="18">
        <f t="shared" si="19"/>
        <v>512.11591009714175</v>
      </c>
      <c r="F419" s="18">
        <f>($F$7-(SUM($C$8:C419)))</f>
        <v>1040716.9092778787</v>
      </c>
      <c r="G419" s="18">
        <f>($G$7-(SUM($D$8:D419)))</f>
        <v>1042766.8662626147</v>
      </c>
    </row>
    <row r="420" spans="1:7" ht="17.25" customHeight="1" x14ac:dyDescent="0.35">
      <c r="A420" s="1"/>
      <c r="B420" s="16">
        <v>413</v>
      </c>
      <c r="C420" s="18">
        <f t="shared" si="20"/>
        <v>129890.54463502012</v>
      </c>
      <c r="D420" s="18">
        <f t="shared" si="18"/>
        <v>130345.85828282918</v>
      </c>
      <c r="E420" s="18">
        <f t="shared" si="19"/>
        <v>455.31364780906006</v>
      </c>
      <c r="F420" s="18">
        <f>($F$7-(SUM($C$8:C420)))</f>
        <v>910826.36464285851</v>
      </c>
      <c r="G420" s="18">
        <f>($G$7-(SUM($D$8:D420)))</f>
        <v>912421.00797978789</v>
      </c>
    </row>
    <row r="421" spans="1:7" ht="17.25" customHeight="1" x14ac:dyDescent="0.35">
      <c r="A421" s="1"/>
      <c r="B421" s="16">
        <v>414</v>
      </c>
      <c r="C421" s="18">
        <f t="shared" si="20"/>
        <v>129947.37174829793</v>
      </c>
      <c r="D421" s="18">
        <f t="shared" si="18"/>
        <v>130345.85828282918</v>
      </c>
      <c r="E421" s="18">
        <f t="shared" si="19"/>
        <v>398.48653453125735</v>
      </c>
      <c r="F421" s="18">
        <f>($F$7-(SUM($C$8:C421)))</f>
        <v>780878.9928945601</v>
      </c>
      <c r="G421" s="18">
        <f>($G$7-(SUM($D$8:D421)))</f>
        <v>782075.14969696105</v>
      </c>
    </row>
    <row r="422" spans="1:7" ht="17.25" customHeight="1" x14ac:dyDescent="0.35">
      <c r="A422" s="1"/>
      <c r="B422" s="16">
        <v>415</v>
      </c>
      <c r="C422" s="18">
        <f t="shared" si="20"/>
        <v>130004.2237234378</v>
      </c>
      <c r="D422" s="18">
        <f t="shared" si="18"/>
        <v>130345.85828282918</v>
      </c>
      <c r="E422" s="18">
        <f t="shared" si="19"/>
        <v>341.63455939138657</v>
      </c>
      <c r="F422" s="18">
        <f>($F$7-(SUM($C$8:C422)))</f>
        <v>650874.76917111874</v>
      </c>
      <c r="G422" s="18">
        <f>($G$7-(SUM($D$8:D422)))</f>
        <v>651729.2914141342</v>
      </c>
    </row>
    <row r="423" spans="1:7" ht="17.25" customHeight="1" x14ac:dyDescent="0.35">
      <c r="A423" s="1"/>
      <c r="B423" s="16">
        <v>416</v>
      </c>
      <c r="C423" s="18">
        <f t="shared" si="20"/>
        <v>130061.10057131681</v>
      </c>
      <c r="D423" s="18">
        <f t="shared" si="18"/>
        <v>130345.85828282918</v>
      </c>
      <c r="E423" s="18">
        <f t="shared" si="19"/>
        <v>284.75771151237132</v>
      </c>
      <c r="F423" s="18">
        <f>($F$7-(SUM($C$8:C423)))</f>
        <v>520813.66859979928</v>
      </c>
      <c r="G423" s="18">
        <f>($G$7-(SUM($D$8:D423)))</f>
        <v>521383.43313130736</v>
      </c>
    </row>
    <row r="424" spans="1:7" ht="17.25" customHeight="1" x14ac:dyDescent="0.35">
      <c r="A424" s="1"/>
      <c r="B424" s="16">
        <v>417</v>
      </c>
      <c r="C424" s="18">
        <f t="shared" si="20"/>
        <v>130118.00230281678</v>
      </c>
      <c r="D424" s="18">
        <f t="shared" si="18"/>
        <v>130345.85828282918</v>
      </c>
      <c r="E424" s="18">
        <f t="shared" si="19"/>
        <v>227.85598001240578</v>
      </c>
      <c r="F424" s="18">
        <f>($F$7-(SUM($C$8:C424)))</f>
        <v>390695.66629698128</v>
      </c>
      <c r="G424" s="18">
        <f>($G$7-(SUM($D$8:D424)))</f>
        <v>391037.57484848052</v>
      </c>
    </row>
    <row r="425" spans="1:7" ht="17.25" customHeight="1" x14ac:dyDescent="0.35">
      <c r="A425" s="1"/>
      <c r="B425" s="16">
        <v>418</v>
      </c>
      <c r="C425" s="18">
        <f t="shared" si="20"/>
        <v>130174.92892882426</v>
      </c>
      <c r="D425" s="18">
        <f t="shared" si="18"/>
        <v>130345.85828282918</v>
      </c>
      <c r="E425" s="18">
        <f t="shared" si="19"/>
        <v>170.9293540049257</v>
      </c>
      <c r="F425" s="18">
        <f>($F$7-(SUM($C$8:C425)))</f>
        <v>260520.737368159</v>
      </c>
      <c r="G425" s="18">
        <f>($G$7-(SUM($D$8:D425)))</f>
        <v>260691.71656565368</v>
      </c>
    </row>
    <row r="426" spans="1:7" ht="17.25" customHeight="1" x14ac:dyDescent="0.35">
      <c r="A426" s="1"/>
      <c r="B426" s="16">
        <v>419</v>
      </c>
      <c r="C426" s="18">
        <f t="shared" si="20"/>
        <v>130231.8804602306</v>
      </c>
      <c r="D426" s="18">
        <f t="shared" si="18"/>
        <v>130345.85828282918</v>
      </c>
      <c r="E426" s="18">
        <f t="shared" si="19"/>
        <v>113.97782259857922</v>
      </c>
      <c r="F426" s="18">
        <f>($F$7-(SUM($C$8:C426)))</f>
        <v>130288.8569079265</v>
      </c>
      <c r="G426" s="18">
        <f>($G$7-(SUM($D$8:D426)))</f>
        <v>130345.85828282684</v>
      </c>
    </row>
    <row r="427" spans="1:7" ht="17.25" customHeight="1" x14ac:dyDescent="0.35">
      <c r="A427" s="1"/>
      <c r="B427" s="19">
        <v>420</v>
      </c>
      <c r="C427" s="20">
        <f t="shared" si="20"/>
        <v>130288.85690793197</v>
      </c>
      <c r="D427" s="20">
        <f t="shared" si="18"/>
        <v>130345.85828282918</v>
      </c>
      <c r="E427" s="20">
        <f t="shared" si="19"/>
        <v>57.001374897212372</v>
      </c>
      <c r="F427" s="20">
        <f>($F$7-(SUM($C$8:C427)))</f>
        <v>-7.4505805969238281E-9</v>
      </c>
      <c r="G427" s="20">
        <f>($G$7-(SUM($D$8:D427)))</f>
        <v>0</v>
      </c>
    </row>
  </sheetData>
  <mergeCells count="1">
    <mergeCell ref="D5:E5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317E4-B4DA-4CCC-A094-B533BE7DDC3C}">
  <dimension ref="A1:G427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" sqref="A2"/>
    </sheetView>
  </sheetViews>
  <sheetFormatPr defaultRowHeight="17.25" customHeight="1" x14ac:dyDescent="0.4"/>
  <cols>
    <col min="1" max="5" width="9" style="5"/>
    <col min="6" max="7" width="17.75" style="5" customWidth="1"/>
    <col min="8" max="16384" width="9" style="5"/>
  </cols>
  <sheetData>
    <row r="1" spans="1:7" ht="17.25" customHeight="1" x14ac:dyDescent="0.35">
      <c r="A1" s="3" t="s">
        <v>98</v>
      </c>
      <c r="B1" s="3"/>
      <c r="C1" s="4"/>
      <c r="D1" s="1"/>
      <c r="E1" s="1"/>
      <c r="F1" s="1"/>
      <c r="G1" s="1"/>
    </row>
    <row r="2" spans="1:7" ht="17.25" customHeight="1" thickBot="1" x14ac:dyDescent="0.4">
      <c r="A2" s="1"/>
      <c r="B2" s="1"/>
      <c r="C2" s="6"/>
      <c r="D2" s="1"/>
      <c r="E2" s="1"/>
      <c r="F2" s="1"/>
      <c r="G2" s="1"/>
    </row>
    <row r="3" spans="1:7" ht="17.25" customHeight="1" x14ac:dyDescent="0.35">
      <c r="A3" s="2" t="s">
        <v>5</v>
      </c>
      <c r="B3" s="1"/>
      <c r="C3" s="7" t="s">
        <v>40</v>
      </c>
      <c r="D3" s="8" t="s">
        <v>41</v>
      </c>
      <c r="E3" s="9" t="s">
        <v>42</v>
      </c>
      <c r="F3" s="10"/>
      <c r="G3" s="1"/>
    </row>
    <row r="4" spans="1:7" ht="17.25" customHeight="1" thickBot="1" x14ac:dyDescent="0.4">
      <c r="A4" s="2"/>
      <c r="B4" s="1"/>
      <c r="C4" s="11">
        <f>'計算シート②（中古住宅）'!A7</f>
        <v>2500</v>
      </c>
      <c r="D4" s="12">
        <f>'計算シート②（中古住宅）'!B7</f>
        <v>35</v>
      </c>
      <c r="E4" s="13">
        <f>'計算シート②（中古住宅）'!C7</f>
        <v>5.2500000000000003E-3</v>
      </c>
      <c r="F4" s="14"/>
      <c r="G4" s="1"/>
    </row>
    <row r="5" spans="1:7" ht="17.25" customHeight="1" x14ac:dyDescent="0.35">
      <c r="A5" s="2"/>
      <c r="B5" s="15"/>
      <c r="C5" s="15"/>
      <c r="D5" s="63" t="s">
        <v>43</v>
      </c>
      <c r="E5" s="63"/>
      <c r="F5" s="1"/>
      <c r="G5" s="1"/>
    </row>
    <row r="6" spans="1:7" ht="17.25" customHeight="1" x14ac:dyDescent="0.35">
      <c r="A6" s="1"/>
      <c r="B6" s="24" t="s">
        <v>0</v>
      </c>
      <c r="C6" s="24" t="s">
        <v>1</v>
      </c>
      <c r="D6" s="25" t="s">
        <v>2</v>
      </c>
      <c r="E6" s="24" t="s">
        <v>3</v>
      </c>
      <c r="F6" s="25" t="s">
        <v>85</v>
      </c>
      <c r="G6" s="24" t="s">
        <v>86</v>
      </c>
    </row>
    <row r="7" spans="1:7" ht="17.25" customHeight="1" x14ac:dyDescent="0.35">
      <c r="A7" s="1"/>
      <c r="B7" s="21">
        <v>0</v>
      </c>
      <c r="C7" s="21">
        <v>0</v>
      </c>
      <c r="D7" s="21">
        <v>0</v>
      </c>
      <c r="E7" s="21">
        <v>0</v>
      </c>
      <c r="F7" s="22">
        <f>C4*10000</f>
        <v>25000000</v>
      </c>
      <c r="G7" s="23">
        <f>SUM(D8:D427)</f>
        <v>27372630.23939402</v>
      </c>
    </row>
    <row r="8" spans="1:7" ht="17.25" customHeight="1" x14ac:dyDescent="0.35">
      <c r="A8" s="17" t="s">
        <v>4</v>
      </c>
      <c r="B8" s="16">
        <v>1</v>
      </c>
      <c r="C8" s="18">
        <f>IF((B8&gt;$D$4*12),0,PPMT($E$4/12,B8,$D$4*12,$F$7)*-1)</f>
        <v>54235.429141414585</v>
      </c>
      <c r="D8" s="18">
        <f t="shared" ref="D8:D71" si="0">IF((B8&gt;$D$4*12),0,PMT($E$4/12,$D$4*12,$F$7)*-1)</f>
        <v>65172.929141414592</v>
      </c>
      <c r="E8" s="18">
        <f t="shared" ref="E8:E71" si="1">D8-C8</f>
        <v>10937.500000000007</v>
      </c>
      <c r="F8" s="18">
        <f>($F$7-(SUM($C$8:C8)))</f>
        <v>24945764.570858587</v>
      </c>
      <c r="G8" s="18">
        <f>($G$7-(SUM($D$8:D8)))</f>
        <v>27307457.310252607</v>
      </c>
    </row>
    <row r="9" spans="1:7" ht="17.25" customHeight="1" x14ac:dyDescent="0.35">
      <c r="A9" s="1" t="s">
        <v>5</v>
      </c>
      <c r="B9" s="16">
        <v>2</v>
      </c>
      <c r="C9" s="18">
        <f t="shared" ref="C9:C72" si="2">IF((B9&gt;$D$4*12),0,PPMT($E$4/12,B9,$D$4*12,$F$7)*-1)</f>
        <v>54259.157141663956</v>
      </c>
      <c r="D9" s="18">
        <f t="shared" si="0"/>
        <v>65172.929141414592</v>
      </c>
      <c r="E9" s="18">
        <f t="shared" si="1"/>
        <v>10913.771999750636</v>
      </c>
      <c r="F9" s="18">
        <f>($F$7-(SUM($C$8:C9)))</f>
        <v>24891505.41371692</v>
      </c>
      <c r="G9" s="18">
        <f>($G$7-(SUM($D$8:D9)))</f>
        <v>27242284.38111119</v>
      </c>
    </row>
    <row r="10" spans="1:7" ht="17.25" customHeight="1" x14ac:dyDescent="0.35">
      <c r="A10" s="1" t="s">
        <v>5</v>
      </c>
      <c r="B10" s="16">
        <v>3</v>
      </c>
      <c r="C10" s="18">
        <f t="shared" si="2"/>
        <v>54282.895522913437</v>
      </c>
      <c r="D10" s="18">
        <f t="shared" si="0"/>
        <v>65172.929141414592</v>
      </c>
      <c r="E10" s="18">
        <f t="shared" si="1"/>
        <v>10890.033618501155</v>
      </c>
      <c r="F10" s="18">
        <f>($F$7-(SUM($C$8:C10)))</f>
        <v>24837222.518194009</v>
      </c>
      <c r="G10" s="18">
        <f>($G$7-(SUM($D$8:D10)))</f>
        <v>27177111.451969776</v>
      </c>
    </row>
    <row r="11" spans="1:7" ht="17.25" customHeight="1" x14ac:dyDescent="0.35">
      <c r="A11" s="1" t="s">
        <v>5</v>
      </c>
      <c r="B11" s="16">
        <v>4</v>
      </c>
      <c r="C11" s="18">
        <f t="shared" si="2"/>
        <v>54306.644289704709</v>
      </c>
      <c r="D11" s="18">
        <f t="shared" si="0"/>
        <v>65172.929141414592</v>
      </c>
      <c r="E11" s="18">
        <f t="shared" si="1"/>
        <v>10866.284851709883</v>
      </c>
      <c r="F11" s="18">
        <f>($F$7-(SUM($C$8:C11)))</f>
        <v>24782915.873904303</v>
      </c>
      <c r="G11" s="18">
        <f>($G$7-(SUM($D$8:D11)))</f>
        <v>27111938.522828363</v>
      </c>
    </row>
    <row r="12" spans="1:7" ht="17.25" customHeight="1" x14ac:dyDescent="0.35">
      <c r="A12" s="1" t="s">
        <v>5</v>
      </c>
      <c r="B12" s="16">
        <v>5</v>
      </c>
      <c r="C12" s="18">
        <f t="shared" si="2"/>
        <v>54330.403446581455</v>
      </c>
      <c r="D12" s="18">
        <f t="shared" si="0"/>
        <v>65172.929141414592</v>
      </c>
      <c r="E12" s="18">
        <f t="shared" si="1"/>
        <v>10842.525694833137</v>
      </c>
      <c r="F12" s="18">
        <f>($F$7-(SUM($C$8:C12)))</f>
        <v>24728585.470457722</v>
      </c>
      <c r="G12" s="18">
        <f>($G$7-(SUM($D$8:D12)))</f>
        <v>27046765.593686946</v>
      </c>
    </row>
    <row r="13" spans="1:7" ht="17.25" customHeight="1" x14ac:dyDescent="0.35">
      <c r="A13" s="1" t="s">
        <v>5</v>
      </c>
      <c r="B13" s="16">
        <v>6</v>
      </c>
      <c r="C13" s="18">
        <f t="shared" si="2"/>
        <v>54354.172998089329</v>
      </c>
      <c r="D13" s="18">
        <f t="shared" si="0"/>
        <v>65172.929141414592</v>
      </c>
      <c r="E13" s="18">
        <f t="shared" si="1"/>
        <v>10818.756143325263</v>
      </c>
      <c r="F13" s="18">
        <f>($F$7-(SUM($C$8:C13)))</f>
        <v>24674231.297459632</v>
      </c>
      <c r="G13" s="18">
        <f>($G$7-(SUM($D$8:D13)))</f>
        <v>26981592.664545532</v>
      </c>
    </row>
    <row r="14" spans="1:7" ht="17.25" customHeight="1" x14ac:dyDescent="0.35">
      <c r="A14" s="1" t="s">
        <v>5</v>
      </c>
      <c r="B14" s="16">
        <v>7</v>
      </c>
      <c r="C14" s="18">
        <f t="shared" si="2"/>
        <v>54377.952948776001</v>
      </c>
      <c r="D14" s="18">
        <f t="shared" si="0"/>
        <v>65172.929141414592</v>
      </c>
      <c r="E14" s="18">
        <f t="shared" si="1"/>
        <v>10794.976192638591</v>
      </c>
      <c r="F14" s="18">
        <f>($F$7-(SUM($C$8:C14)))</f>
        <v>24619853.344510857</v>
      </c>
      <c r="G14" s="18">
        <f>($G$7-(SUM($D$8:D14)))</f>
        <v>26916419.735404119</v>
      </c>
    </row>
    <row r="15" spans="1:7" ht="17.25" customHeight="1" x14ac:dyDescent="0.35">
      <c r="A15" s="1" t="s">
        <v>5</v>
      </c>
      <c r="B15" s="16">
        <v>8</v>
      </c>
      <c r="C15" s="18">
        <f t="shared" si="2"/>
        <v>54401.743303191091</v>
      </c>
      <c r="D15" s="18">
        <f t="shared" si="0"/>
        <v>65172.929141414592</v>
      </c>
      <c r="E15" s="18">
        <f t="shared" si="1"/>
        <v>10771.1858382235</v>
      </c>
      <c r="F15" s="18">
        <f>($F$7-(SUM($C$8:C15)))</f>
        <v>24565451.601207666</v>
      </c>
      <c r="G15" s="18">
        <f>($G$7-(SUM($D$8:D15)))</f>
        <v>26851246.806262702</v>
      </c>
    </row>
    <row r="16" spans="1:7" ht="17.25" customHeight="1" x14ac:dyDescent="0.35">
      <c r="A16" s="1" t="s">
        <v>5</v>
      </c>
      <c r="B16" s="16">
        <v>9</v>
      </c>
      <c r="C16" s="18">
        <f t="shared" si="2"/>
        <v>54425.544065886235</v>
      </c>
      <c r="D16" s="18">
        <f t="shared" si="0"/>
        <v>65172.929141414592</v>
      </c>
      <c r="E16" s="18">
        <f t="shared" si="1"/>
        <v>10747.385075528357</v>
      </c>
      <c r="F16" s="18">
        <f>($F$7-(SUM($C$8:C16)))</f>
        <v>24511026.057141781</v>
      </c>
      <c r="G16" s="18">
        <f>($G$7-(SUM($D$8:D16)))</f>
        <v>26786073.877121288</v>
      </c>
    </row>
    <row r="17" spans="1:7" ht="17.25" customHeight="1" x14ac:dyDescent="0.35">
      <c r="A17" s="1" t="s">
        <v>5</v>
      </c>
      <c r="B17" s="16">
        <v>10</v>
      </c>
      <c r="C17" s="18">
        <f t="shared" si="2"/>
        <v>54449.355241415062</v>
      </c>
      <c r="D17" s="18">
        <f t="shared" si="0"/>
        <v>65172.929141414592</v>
      </c>
      <c r="E17" s="18">
        <f t="shared" si="1"/>
        <v>10723.57389999953</v>
      </c>
      <c r="F17" s="18">
        <f>($F$7-(SUM($C$8:C17)))</f>
        <v>24456576.701900363</v>
      </c>
      <c r="G17" s="18">
        <f>($G$7-(SUM($D$8:D17)))</f>
        <v>26720900.947979875</v>
      </c>
    </row>
    <row r="18" spans="1:7" ht="17.25" customHeight="1" x14ac:dyDescent="0.35">
      <c r="A18" s="1" t="s">
        <v>5</v>
      </c>
      <c r="B18" s="16">
        <v>11</v>
      </c>
      <c r="C18" s="18">
        <f t="shared" si="2"/>
        <v>54473.176834333171</v>
      </c>
      <c r="D18" s="18">
        <f t="shared" si="0"/>
        <v>65172.929141414592</v>
      </c>
      <c r="E18" s="18">
        <f t="shared" si="1"/>
        <v>10699.75230708142</v>
      </c>
      <c r="F18" s="18">
        <f>($F$7-(SUM($C$8:C18)))</f>
        <v>24402103.525066029</v>
      </c>
      <c r="G18" s="18">
        <f>($G$7-(SUM($D$8:D18)))</f>
        <v>26655728.018838461</v>
      </c>
    </row>
    <row r="19" spans="1:7" ht="17.25" customHeight="1" x14ac:dyDescent="0.35">
      <c r="A19" s="1" t="s">
        <v>5</v>
      </c>
      <c r="B19" s="16">
        <v>12</v>
      </c>
      <c r="C19" s="18">
        <f t="shared" si="2"/>
        <v>54497.008849198202</v>
      </c>
      <c r="D19" s="18">
        <f t="shared" si="0"/>
        <v>65172.929141414592</v>
      </c>
      <c r="E19" s="18">
        <f t="shared" si="1"/>
        <v>10675.920292216389</v>
      </c>
      <c r="F19" s="18">
        <f>($F$7-(SUM($C$8:C19)))</f>
        <v>24347606.516216833</v>
      </c>
      <c r="G19" s="18">
        <f>($G$7-(SUM($D$8:D19)))</f>
        <v>26590555.089697044</v>
      </c>
    </row>
    <row r="20" spans="1:7" ht="17.25" customHeight="1" x14ac:dyDescent="0.35">
      <c r="A20" s="17" t="s">
        <v>6</v>
      </c>
      <c r="B20" s="16">
        <v>13</v>
      </c>
      <c r="C20" s="18">
        <f t="shared" si="2"/>
        <v>54520.851290569728</v>
      </c>
      <c r="D20" s="18">
        <f t="shared" si="0"/>
        <v>65172.929141414592</v>
      </c>
      <c r="E20" s="18">
        <f t="shared" si="1"/>
        <v>10652.077850844864</v>
      </c>
      <c r="F20" s="18">
        <f>($F$7-(SUM($C$8:C20)))</f>
        <v>24293085.664926264</v>
      </c>
      <c r="G20" s="18">
        <f>($G$7-(SUM($D$8:D20)))</f>
        <v>26525382.160555631</v>
      </c>
    </row>
    <row r="21" spans="1:7" ht="17.25" customHeight="1" x14ac:dyDescent="0.35">
      <c r="A21" s="1" t="s">
        <v>5</v>
      </c>
      <c r="B21" s="16">
        <v>14</v>
      </c>
      <c r="C21" s="18">
        <f t="shared" si="2"/>
        <v>54544.704163009352</v>
      </c>
      <c r="D21" s="18">
        <f t="shared" si="0"/>
        <v>65172.929141414592</v>
      </c>
      <c r="E21" s="18">
        <f t="shared" si="1"/>
        <v>10628.22497840524</v>
      </c>
      <c r="F21" s="18">
        <f>($F$7-(SUM($C$8:C21)))</f>
        <v>24238540.960763253</v>
      </c>
      <c r="G21" s="18">
        <f>($G$7-(SUM($D$8:D21)))</f>
        <v>26460209.231414218</v>
      </c>
    </row>
    <row r="22" spans="1:7" ht="17.25" customHeight="1" x14ac:dyDescent="0.35">
      <c r="A22" s="1" t="s">
        <v>5</v>
      </c>
      <c r="B22" s="16">
        <v>15</v>
      </c>
      <c r="C22" s="18">
        <f t="shared" si="2"/>
        <v>54568.567471080663</v>
      </c>
      <c r="D22" s="18">
        <f t="shared" si="0"/>
        <v>65172.929141414592</v>
      </c>
      <c r="E22" s="18">
        <f t="shared" si="1"/>
        <v>10604.361670333928</v>
      </c>
      <c r="F22" s="18">
        <f>($F$7-(SUM($C$8:C22)))</f>
        <v>24183972.393292174</v>
      </c>
      <c r="G22" s="18">
        <f>($G$7-(SUM($D$8:D22)))</f>
        <v>26395036.3022728</v>
      </c>
    </row>
    <row r="23" spans="1:7" ht="17.25" customHeight="1" x14ac:dyDescent="0.35">
      <c r="A23" s="1" t="s">
        <v>5</v>
      </c>
      <c r="B23" s="16">
        <v>16</v>
      </c>
      <c r="C23" s="18">
        <f t="shared" si="2"/>
        <v>54592.441219349261</v>
      </c>
      <c r="D23" s="18">
        <f t="shared" si="0"/>
        <v>65172.929141414592</v>
      </c>
      <c r="E23" s="18">
        <f t="shared" si="1"/>
        <v>10580.487922065331</v>
      </c>
      <c r="F23" s="18">
        <f>($F$7-(SUM($C$8:C23)))</f>
        <v>24129379.952072825</v>
      </c>
      <c r="G23" s="18">
        <f>($G$7-(SUM($D$8:D23)))</f>
        <v>26329863.373131387</v>
      </c>
    </row>
    <row r="24" spans="1:7" ht="17.25" customHeight="1" x14ac:dyDescent="0.35">
      <c r="A24" s="1" t="s">
        <v>5</v>
      </c>
      <c r="B24" s="16">
        <v>17</v>
      </c>
      <c r="C24" s="18">
        <f t="shared" si="2"/>
        <v>54616.325412382728</v>
      </c>
      <c r="D24" s="18">
        <f t="shared" si="0"/>
        <v>65172.929141414592</v>
      </c>
      <c r="E24" s="18">
        <f t="shared" si="1"/>
        <v>10556.603729031864</v>
      </c>
      <c r="F24" s="18">
        <f>($F$7-(SUM($C$8:C24)))</f>
        <v>24074763.62666044</v>
      </c>
      <c r="G24" s="18">
        <f>($G$7-(SUM($D$8:D24)))</f>
        <v>26264690.443989974</v>
      </c>
    </row>
    <row r="25" spans="1:7" ht="17.25" customHeight="1" x14ac:dyDescent="0.35">
      <c r="A25" s="1" t="s">
        <v>5</v>
      </c>
      <c r="B25" s="16">
        <v>18</v>
      </c>
      <c r="C25" s="18">
        <f t="shared" si="2"/>
        <v>54640.220054750651</v>
      </c>
      <c r="D25" s="18">
        <f t="shared" si="0"/>
        <v>65172.929141414592</v>
      </c>
      <c r="E25" s="18">
        <f t="shared" si="1"/>
        <v>10532.709086663941</v>
      </c>
      <c r="F25" s="18">
        <f>($F$7-(SUM($C$8:C25)))</f>
        <v>24020123.406605691</v>
      </c>
      <c r="G25" s="18">
        <f>($G$7-(SUM($D$8:D25)))</f>
        <v>26199517.514848556</v>
      </c>
    </row>
    <row r="26" spans="1:7" ht="17.25" customHeight="1" x14ac:dyDescent="0.35">
      <c r="A26" s="1" t="s">
        <v>5</v>
      </c>
      <c r="B26" s="16">
        <v>19</v>
      </c>
      <c r="C26" s="18">
        <f t="shared" si="2"/>
        <v>54664.1251510246</v>
      </c>
      <c r="D26" s="18">
        <f t="shared" si="0"/>
        <v>65172.929141414592</v>
      </c>
      <c r="E26" s="18">
        <f t="shared" si="1"/>
        <v>10508.803990389992</v>
      </c>
      <c r="F26" s="18">
        <f>($F$7-(SUM($C$8:C26)))</f>
        <v>23965459.281454667</v>
      </c>
      <c r="G26" s="18">
        <f>($G$7-(SUM($D$8:D26)))</f>
        <v>26134344.585707143</v>
      </c>
    </row>
    <row r="27" spans="1:7" ht="17.25" customHeight="1" x14ac:dyDescent="0.35">
      <c r="A27" s="1" t="s">
        <v>5</v>
      </c>
      <c r="B27" s="16">
        <v>20</v>
      </c>
      <c r="C27" s="18">
        <f t="shared" si="2"/>
        <v>54688.04070577817</v>
      </c>
      <c r="D27" s="18">
        <f t="shared" si="0"/>
        <v>65172.929141414592</v>
      </c>
      <c r="E27" s="18">
        <f t="shared" si="1"/>
        <v>10484.888435636421</v>
      </c>
      <c r="F27" s="18">
        <f>($F$7-(SUM($C$8:C27)))</f>
        <v>23910771.240748886</v>
      </c>
      <c r="G27" s="18">
        <f>($G$7-(SUM($D$8:D27)))</f>
        <v>26069171.65656573</v>
      </c>
    </row>
    <row r="28" spans="1:7" ht="17.25" customHeight="1" x14ac:dyDescent="0.35">
      <c r="A28" s="1" t="s">
        <v>5</v>
      </c>
      <c r="B28" s="16">
        <v>21</v>
      </c>
      <c r="C28" s="18">
        <f t="shared" si="2"/>
        <v>54711.966723586949</v>
      </c>
      <c r="D28" s="18">
        <f t="shared" si="0"/>
        <v>65172.929141414592</v>
      </c>
      <c r="E28" s="18">
        <f t="shared" si="1"/>
        <v>10460.962417827643</v>
      </c>
      <c r="F28" s="18">
        <f>($F$7-(SUM($C$8:C28)))</f>
        <v>23856059.274025299</v>
      </c>
      <c r="G28" s="18">
        <f>($G$7-(SUM($D$8:D28)))</f>
        <v>26003998.727424312</v>
      </c>
    </row>
    <row r="29" spans="1:7" ht="17.25" customHeight="1" x14ac:dyDescent="0.35">
      <c r="A29" s="1" t="s">
        <v>5</v>
      </c>
      <c r="B29" s="16">
        <v>22</v>
      </c>
      <c r="C29" s="18">
        <f t="shared" si="2"/>
        <v>54735.903209028518</v>
      </c>
      <c r="D29" s="18">
        <f t="shared" si="0"/>
        <v>65172.929141414592</v>
      </c>
      <c r="E29" s="18">
        <f t="shared" si="1"/>
        <v>10437.025932386074</v>
      </c>
      <c r="F29" s="18">
        <f>($F$7-(SUM($C$8:C29)))</f>
        <v>23801323.370816272</v>
      </c>
      <c r="G29" s="18">
        <f>($G$7-(SUM($D$8:D29)))</f>
        <v>25938825.798282899</v>
      </c>
    </row>
    <row r="30" spans="1:7" ht="17.25" customHeight="1" x14ac:dyDescent="0.35">
      <c r="A30" s="1" t="s">
        <v>5</v>
      </c>
      <c r="B30" s="16">
        <v>23</v>
      </c>
      <c r="C30" s="18">
        <f t="shared" si="2"/>
        <v>54759.850166682467</v>
      </c>
      <c r="D30" s="18">
        <f t="shared" si="0"/>
        <v>65172.929141414592</v>
      </c>
      <c r="E30" s="18">
        <f t="shared" si="1"/>
        <v>10413.078974732125</v>
      </c>
      <c r="F30" s="18">
        <f>($F$7-(SUM($C$8:C30)))</f>
        <v>23746563.52064959</v>
      </c>
      <c r="G30" s="18">
        <f>($G$7-(SUM($D$8:D30)))</f>
        <v>25873652.869141486</v>
      </c>
    </row>
    <row r="31" spans="1:7" ht="17.25" customHeight="1" x14ac:dyDescent="0.35">
      <c r="A31" s="1" t="s">
        <v>5</v>
      </c>
      <c r="B31" s="16">
        <v>24</v>
      </c>
      <c r="C31" s="18">
        <f t="shared" si="2"/>
        <v>54783.8076011304</v>
      </c>
      <c r="D31" s="18">
        <f t="shared" si="0"/>
        <v>65172.929141414592</v>
      </c>
      <c r="E31" s="18">
        <f t="shared" si="1"/>
        <v>10389.121540284192</v>
      </c>
      <c r="F31" s="18">
        <f>($F$7-(SUM($C$8:C31)))</f>
        <v>23691779.713048458</v>
      </c>
      <c r="G31" s="18">
        <f>($G$7-(SUM($D$8:D31)))</f>
        <v>25808479.940000068</v>
      </c>
    </row>
    <row r="32" spans="1:7" ht="17.25" customHeight="1" x14ac:dyDescent="0.35">
      <c r="A32" s="17" t="s">
        <v>7</v>
      </c>
      <c r="B32" s="16">
        <v>25</v>
      </c>
      <c r="C32" s="18">
        <f t="shared" si="2"/>
        <v>54807.775516955888</v>
      </c>
      <c r="D32" s="18">
        <f t="shared" si="0"/>
        <v>65172.929141414592</v>
      </c>
      <c r="E32" s="18">
        <f t="shared" si="1"/>
        <v>10365.153624458704</v>
      </c>
      <c r="F32" s="18">
        <f>($F$7-(SUM($C$8:C32)))</f>
        <v>23636971.937531505</v>
      </c>
      <c r="G32" s="18">
        <f>($G$7-(SUM($D$8:D32)))</f>
        <v>25743307.010858655</v>
      </c>
    </row>
    <row r="33" spans="1:7" ht="17.25" customHeight="1" x14ac:dyDescent="0.35">
      <c r="A33" s="1" t="s">
        <v>5</v>
      </c>
      <c r="B33" s="16">
        <v>26</v>
      </c>
      <c r="C33" s="18">
        <f t="shared" si="2"/>
        <v>54831.753918744558</v>
      </c>
      <c r="D33" s="18">
        <f t="shared" si="0"/>
        <v>65172.929141414592</v>
      </c>
      <c r="E33" s="18">
        <f t="shared" si="1"/>
        <v>10341.175222670034</v>
      </c>
      <c r="F33" s="18">
        <f>($F$7-(SUM($C$8:C33)))</f>
        <v>23582140.18361276</v>
      </c>
      <c r="G33" s="18">
        <f>($G$7-(SUM($D$8:D33)))</f>
        <v>25678134.081717242</v>
      </c>
    </row>
    <row r="34" spans="1:7" ht="17.25" customHeight="1" x14ac:dyDescent="0.35">
      <c r="A34" s="1" t="s">
        <v>5</v>
      </c>
      <c r="B34" s="16">
        <v>27</v>
      </c>
      <c r="C34" s="18">
        <f t="shared" si="2"/>
        <v>54855.742811084005</v>
      </c>
      <c r="D34" s="18">
        <f t="shared" si="0"/>
        <v>65172.929141414592</v>
      </c>
      <c r="E34" s="18">
        <f t="shared" si="1"/>
        <v>10317.186330330587</v>
      </c>
      <c r="F34" s="18">
        <f>($F$7-(SUM($C$8:C34)))</f>
        <v>23527284.440801676</v>
      </c>
      <c r="G34" s="18">
        <f>($G$7-(SUM($D$8:D34)))</f>
        <v>25612961.152575828</v>
      </c>
    </row>
    <row r="35" spans="1:7" ht="17.25" customHeight="1" x14ac:dyDescent="0.35">
      <c r="A35" s="1" t="s">
        <v>5</v>
      </c>
      <c r="B35" s="16">
        <v>28</v>
      </c>
      <c r="C35" s="18">
        <f t="shared" si="2"/>
        <v>54879.742198563858</v>
      </c>
      <c r="D35" s="18">
        <f t="shared" si="0"/>
        <v>65172.929141414592</v>
      </c>
      <c r="E35" s="18">
        <f t="shared" si="1"/>
        <v>10293.186942850734</v>
      </c>
      <c r="F35" s="18">
        <f>($F$7-(SUM($C$8:C35)))</f>
        <v>23472404.698603112</v>
      </c>
      <c r="G35" s="18">
        <f>($G$7-(SUM($D$8:D35)))</f>
        <v>25547788.223434411</v>
      </c>
    </row>
    <row r="36" spans="1:7" ht="17.25" customHeight="1" x14ac:dyDescent="0.35">
      <c r="A36" s="1" t="s">
        <v>5</v>
      </c>
      <c r="B36" s="16">
        <v>29</v>
      </c>
      <c r="C36" s="18">
        <f t="shared" si="2"/>
        <v>54903.752085775726</v>
      </c>
      <c r="D36" s="18">
        <f t="shared" si="0"/>
        <v>65172.929141414592</v>
      </c>
      <c r="E36" s="18">
        <f t="shared" si="1"/>
        <v>10269.177055638866</v>
      </c>
      <c r="F36" s="18">
        <f>($F$7-(SUM($C$8:C36)))</f>
        <v>23417500.946517333</v>
      </c>
      <c r="G36" s="18">
        <f>($G$7-(SUM($D$8:D36)))</f>
        <v>25482615.294292998</v>
      </c>
    </row>
    <row r="37" spans="1:7" ht="17.25" customHeight="1" x14ac:dyDescent="0.35">
      <c r="A37" s="1" t="s">
        <v>5</v>
      </c>
      <c r="B37" s="16">
        <v>30</v>
      </c>
      <c r="C37" s="18">
        <f t="shared" si="2"/>
        <v>54927.772477313258</v>
      </c>
      <c r="D37" s="18">
        <f t="shared" si="0"/>
        <v>65172.929141414592</v>
      </c>
      <c r="E37" s="18">
        <f t="shared" si="1"/>
        <v>10245.156664101334</v>
      </c>
      <c r="F37" s="18">
        <f>($F$7-(SUM($C$8:C37)))</f>
        <v>23362573.174040023</v>
      </c>
      <c r="G37" s="18">
        <f>($G$7-(SUM($D$8:D37)))</f>
        <v>25417442.365151584</v>
      </c>
    </row>
    <row r="38" spans="1:7" ht="17.25" customHeight="1" x14ac:dyDescent="0.35">
      <c r="A38" s="1" t="s">
        <v>5</v>
      </c>
      <c r="B38" s="16">
        <v>31</v>
      </c>
      <c r="C38" s="18">
        <f t="shared" si="2"/>
        <v>54951.803377772078</v>
      </c>
      <c r="D38" s="18">
        <f t="shared" si="0"/>
        <v>65172.929141414592</v>
      </c>
      <c r="E38" s="18">
        <f t="shared" si="1"/>
        <v>10221.125763642514</v>
      </c>
      <c r="F38" s="18">
        <f>($F$7-(SUM($C$8:C38)))</f>
        <v>23307621.37066225</v>
      </c>
      <c r="G38" s="18">
        <f>($G$7-(SUM($D$8:D38)))</f>
        <v>25352269.436010167</v>
      </c>
    </row>
    <row r="39" spans="1:7" ht="17.25" customHeight="1" x14ac:dyDescent="0.35">
      <c r="A39" s="1" t="s">
        <v>5</v>
      </c>
      <c r="B39" s="16">
        <v>32</v>
      </c>
      <c r="C39" s="18">
        <f t="shared" si="2"/>
        <v>54975.844791749849</v>
      </c>
      <c r="D39" s="18">
        <f t="shared" si="0"/>
        <v>65172.929141414592</v>
      </c>
      <c r="E39" s="18">
        <f t="shared" si="1"/>
        <v>10197.084349664743</v>
      </c>
      <c r="F39" s="18">
        <f>($F$7-(SUM($C$8:C39)))</f>
        <v>23252645.525870498</v>
      </c>
      <c r="G39" s="18">
        <f>($G$7-(SUM($D$8:D39)))</f>
        <v>25287096.506868754</v>
      </c>
    </row>
    <row r="40" spans="1:7" ht="17.25" customHeight="1" x14ac:dyDescent="0.35">
      <c r="A40" s="1" t="s">
        <v>5</v>
      </c>
      <c r="B40" s="16">
        <v>33</v>
      </c>
      <c r="C40" s="18">
        <f t="shared" si="2"/>
        <v>54999.896723846243</v>
      </c>
      <c r="D40" s="18">
        <f t="shared" si="0"/>
        <v>65172.929141414592</v>
      </c>
      <c r="E40" s="18">
        <f t="shared" si="1"/>
        <v>10173.032417568349</v>
      </c>
      <c r="F40" s="18">
        <f>($F$7-(SUM($C$8:C40)))</f>
        <v>23197645.629146654</v>
      </c>
      <c r="G40" s="18">
        <f>($G$7-(SUM($D$8:D40)))</f>
        <v>25221923.57772734</v>
      </c>
    </row>
    <row r="41" spans="1:7" ht="17.25" customHeight="1" x14ac:dyDescent="0.35">
      <c r="A41" s="1" t="s">
        <v>5</v>
      </c>
      <c r="B41" s="16">
        <v>34</v>
      </c>
      <c r="C41" s="18">
        <f t="shared" si="2"/>
        <v>55023.959178662932</v>
      </c>
      <c r="D41" s="18">
        <f t="shared" si="0"/>
        <v>65172.929141414592</v>
      </c>
      <c r="E41" s="18">
        <f t="shared" si="1"/>
        <v>10148.96996275166</v>
      </c>
      <c r="F41" s="18">
        <f>($F$7-(SUM($C$8:C41)))</f>
        <v>23142621.66996799</v>
      </c>
      <c r="G41" s="18">
        <f>($G$7-(SUM($D$8:D41)))</f>
        <v>25156750.648585923</v>
      </c>
    </row>
    <row r="42" spans="1:7" ht="17.25" customHeight="1" x14ac:dyDescent="0.35">
      <c r="A42" s="1" t="s">
        <v>5</v>
      </c>
      <c r="B42" s="16">
        <v>35</v>
      </c>
      <c r="C42" s="18">
        <f t="shared" si="2"/>
        <v>55048.032160803596</v>
      </c>
      <c r="D42" s="18">
        <f t="shared" si="0"/>
        <v>65172.929141414592</v>
      </c>
      <c r="E42" s="18">
        <f t="shared" si="1"/>
        <v>10124.896980610996</v>
      </c>
      <c r="F42" s="18">
        <f>($F$7-(SUM($C$8:C42)))</f>
        <v>23087573.637807187</v>
      </c>
      <c r="G42" s="18">
        <f>($G$7-(SUM($D$8:D42)))</f>
        <v>25091577.71944451</v>
      </c>
    </row>
    <row r="43" spans="1:7" ht="17.25" customHeight="1" x14ac:dyDescent="0.35">
      <c r="A43" s="1" t="s">
        <v>5</v>
      </c>
      <c r="B43" s="16">
        <v>36</v>
      </c>
      <c r="C43" s="18">
        <f t="shared" si="2"/>
        <v>55072.115674873945</v>
      </c>
      <c r="D43" s="18">
        <f t="shared" si="0"/>
        <v>65172.929141414592</v>
      </c>
      <c r="E43" s="18">
        <f t="shared" si="1"/>
        <v>10100.813466540647</v>
      </c>
      <c r="F43" s="18">
        <f>($F$7-(SUM($C$8:C43)))</f>
        <v>23032501.522132315</v>
      </c>
      <c r="G43" s="18">
        <f>($G$7-(SUM($D$8:D43)))</f>
        <v>25026404.790303096</v>
      </c>
    </row>
    <row r="44" spans="1:7" ht="17.25" customHeight="1" x14ac:dyDescent="0.35">
      <c r="A44" s="17" t="s">
        <v>8</v>
      </c>
      <c r="B44" s="16">
        <v>37</v>
      </c>
      <c r="C44" s="18">
        <f t="shared" si="2"/>
        <v>55096.209725481698</v>
      </c>
      <c r="D44" s="18">
        <f t="shared" si="0"/>
        <v>65172.929141414592</v>
      </c>
      <c r="E44" s="18">
        <f t="shared" si="1"/>
        <v>10076.719415932894</v>
      </c>
      <c r="F44" s="18">
        <f>($F$7-(SUM($C$8:C44)))</f>
        <v>22977405.31240683</v>
      </c>
      <c r="G44" s="18">
        <f>($G$7-(SUM($D$8:D44)))</f>
        <v>24961231.861161679</v>
      </c>
    </row>
    <row r="45" spans="1:7" ht="17.25" customHeight="1" x14ac:dyDescent="0.35">
      <c r="A45" s="1" t="s">
        <v>5</v>
      </c>
      <c r="B45" s="16">
        <v>38</v>
      </c>
      <c r="C45" s="18">
        <f t="shared" si="2"/>
        <v>55120.314317236596</v>
      </c>
      <c r="D45" s="18">
        <f t="shared" si="0"/>
        <v>65172.929141414592</v>
      </c>
      <c r="E45" s="18">
        <f t="shared" si="1"/>
        <v>10052.614824177996</v>
      </c>
      <c r="F45" s="18">
        <f>($F$7-(SUM($C$8:C45)))</f>
        <v>22922284.998089597</v>
      </c>
      <c r="G45" s="18">
        <f>($G$7-(SUM($D$8:D45)))</f>
        <v>24896058.932020266</v>
      </c>
    </row>
    <row r="46" spans="1:7" ht="17.25" customHeight="1" x14ac:dyDescent="0.35">
      <c r="A46" s="1" t="s">
        <v>5</v>
      </c>
      <c r="B46" s="16">
        <v>39</v>
      </c>
      <c r="C46" s="18">
        <f t="shared" si="2"/>
        <v>55144.429454750389</v>
      </c>
      <c r="D46" s="18">
        <f t="shared" si="0"/>
        <v>65172.929141414592</v>
      </c>
      <c r="E46" s="18">
        <f t="shared" si="1"/>
        <v>10028.499686664203</v>
      </c>
      <c r="F46" s="18">
        <f>($F$7-(SUM($C$8:C46)))</f>
        <v>22867140.568634845</v>
      </c>
      <c r="G46" s="18">
        <f>($G$7-(SUM($D$8:D46)))</f>
        <v>24830886.002878848</v>
      </c>
    </row>
    <row r="47" spans="1:7" ht="17.25" customHeight="1" x14ac:dyDescent="0.35">
      <c r="A47" s="1"/>
      <c r="B47" s="16">
        <v>40</v>
      </c>
      <c r="C47" s="18">
        <f t="shared" si="2"/>
        <v>55168.555142636847</v>
      </c>
      <c r="D47" s="18">
        <f t="shared" si="0"/>
        <v>65172.929141414592</v>
      </c>
      <c r="E47" s="18">
        <f t="shared" si="1"/>
        <v>10004.373998777744</v>
      </c>
      <c r="F47" s="18">
        <f>($F$7-(SUM($C$8:C47)))</f>
        <v>22811972.013492208</v>
      </c>
      <c r="G47" s="18">
        <f>($G$7-(SUM($D$8:D47)))</f>
        <v>24765713.073737435</v>
      </c>
    </row>
    <row r="48" spans="1:7" ht="17.25" customHeight="1" x14ac:dyDescent="0.35">
      <c r="A48" s="1"/>
      <c r="B48" s="16">
        <v>41</v>
      </c>
      <c r="C48" s="18">
        <f t="shared" si="2"/>
        <v>55192.691385511745</v>
      </c>
      <c r="D48" s="18">
        <f t="shared" si="0"/>
        <v>65172.929141414592</v>
      </c>
      <c r="E48" s="18">
        <f t="shared" si="1"/>
        <v>9980.2377559028464</v>
      </c>
      <c r="F48" s="18">
        <f>($F$7-(SUM($C$8:C48)))</f>
        <v>22756779.322106697</v>
      </c>
      <c r="G48" s="18">
        <f>($G$7-(SUM($D$8:D48)))</f>
        <v>24700540.144596022</v>
      </c>
    </row>
    <row r="49" spans="1:7" ht="17.25" customHeight="1" x14ac:dyDescent="0.35">
      <c r="A49" s="1"/>
      <c r="B49" s="16">
        <v>42</v>
      </c>
      <c r="C49" s="18">
        <f t="shared" si="2"/>
        <v>55216.838187992915</v>
      </c>
      <c r="D49" s="18">
        <f t="shared" si="0"/>
        <v>65172.929141414592</v>
      </c>
      <c r="E49" s="18">
        <f t="shared" si="1"/>
        <v>9956.0909534216771</v>
      </c>
      <c r="F49" s="18">
        <f>($F$7-(SUM($C$8:C49)))</f>
        <v>22701562.483918704</v>
      </c>
      <c r="G49" s="18">
        <f>($G$7-(SUM($D$8:D49)))</f>
        <v>24635367.215454604</v>
      </c>
    </row>
    <row r="50" spans="1:7" ht="17.25" customHeight="1" x14ac:dyDescent="0.35">
      <c r="A50" s="1"/>
      <c r="B50" s="16">
        <v>43</v>
      </c>
      <c r="C50" s="18">
        <f t="shared" si="2"/>
        <v>55240.995554700159</v>
      </c>
      <c r="D50" s="18">
        <f t="shared" si="0"/>
        <v>65172.929141414592</v>
      </c>
      <c r="E50" s="18">
        <f t="shared" si="1"/>
        <v>9931.9335867144327</v>
      </c>
      <c r="F50" s="18">
        <f>($F$7-(SUM($C$8:C50)))</f>
        <v>22646321.488364004</v>
      </c>
      <c r="G50" s="18">
        <f>($G$7-(SUM($D$8:D50)))</f>
        <v>24570194.286313191</v>
      </c>
    </row>
    <row r="51" spans="1:7" ht="17.25" customHeight="1" x14ac:dyDescent="0.35">
      <c r="A51" s="1"/>
      <c r="B51" s="16">
        <v>44</v>
      </c>
      <c r="C51" s="18">
        <f t="shared" si="2"/>
        <v>55265.163490255341</v>
      </c>
      <c r="D51" s="18">
        <f t="shared" si="0"/>
        <v>65172.929141414592</v>
      </c>
      <c r="E51" s="18">
        <f t="shared" si="1"/>
        <v>9907.7656511592504</v>
      </c>
      <c r="F51" s="18">
        <f>($F$7-(SUM($C$8:C51)))</f>
        <v>22591056.324873745</v>
      </c>
      <c r="G51" s="18">
        <f>($G$7-(SUM($D$8:D51)))</f>
        <v>24505021.357171774</v>
      </c>
    </row>
    <row r="52" spans="1:7" ht="17.25" customHeight="1" x14ac:dyDescent="0.35">
      <c r="A52" s="1"/>
      <c r="B52" s="16">
        <v>45</v>
      </c>
      <c r="C52" s="18">
        <f t="shared" si="2"/>
        <v>55289.341999282326</v>
      </c>
      <c r="D52" s="18">
        <f t="shared" si="0"/>
        <v>65172.929141414592</v>
      </c>
      <c r="E52" s="18">
        <f t="shared" si="1"/>
        <v>9883.5871421322663</v>
      </c>
      <c r="F52" s="18">
        <f>($F$7-(SUM($C$8:C52)))</f>
        <v>22535766.982874464</v>
      </c>
      <c r="G52" s="18">
        <f>($G$7-(SUM($D$8:D52)))</f>
        <v>24439848.42803036</v>
      </c>
    </row>
    <row r="53" spans="1:7" ht="17.25" customHeight="1" x14ac:dyDescent="0.35">
      <c r="A53" s="1"/>
      <c r="B53" s="16">
        <v>46</v>
      </c>
      <c r="C53" s="18">
        <f t="shared" si="2"/>
        <v>55313.531086407012</v>
      </c>
      <c r="D53" s="18">
        <f t="shared" si="0"/>
        <v>65172.929141414592</v>
      </c>
      <c r="E53" s="18">
        <f t="shared" si="1"/>
        <v>9859.3980550075794</v>
      </c>
      <c r="F53" s="18">
        <f>($F$7-(SUM($C$8:C53)))</f>
        <v>22480453.451788057</v>
      </c>
      <c r="G53" s="18">
        <f>($G$7-(SUM($D$8:D53)))</f>
        <v>24374675.498888947</v>
      </c>
    </row>
    <row r="54" spans="1:7" ht="17.25" customHeight="1" x14ac:dyDescent="0.35">
      <c r="A54" s="1"/>
      <c r="B54" s="16">
        <v>47</v>
      </c>
      <c r="C54" s="18">
        <f t="shared" si="2"/>
        <v>55337.730756257311</v>
      </c>
      <c r="D54" s="18">
        <f t="shared" si="0"/>
        <v>65172.929141414592</v>
      </c>
      <c r="E54" s="18">
        <f t="shared" si="1"/>
        <v>9835.1983851572804</v>
      </c>
      <c r="F54" s="18">
        <f>($F$7-(SUM($C$8:C54)))</f>
        <v>22425115.7210318</v>
      </c>
      <c r="G54" s="18">
        <f>($G$7-(SUM($D$8:D54)))</f>
        <v>24309502.56974753</v>
      </c>
    </row>
    <row r="55" spans="1:7" ht="17.25" customHeight="1" x14ac:dyDescent="0.35">
      <c r="A55" s="1"/>
      <c r="B55" s="16">
        <v>48</v>
      </c>
      <c r="C55" s="18">
        <f t="shared" si="2"/>
        <v>55361.941013463176</v>
      </c>
      <c r="D55" s="18">
        <f t="shared" si="0"/>
        <v>65172.929141414592</v>
      </c>
      <c r="E55" s="18">
        <f t="shared" si="1"/>
        <v>9810.9881279514157</v>
      </c>
      <c r="F55" s="18">
        <f>($F$7-(SUM($C$8:C55)))</f>
        <v>22369753.780018337</v>
      </c>
      <c r="G55" s="18">
        <f>($G$7-(SUM($D$8:D55)))</f>
        <v>24244329.640606117</v>
      </c>
    </row>
    <row r="56" spans="1:7" ht="17.25" customHeight="1" x14ac:dyDescent="0.35">
      <c r="A56" s="17" t="s">
        <v>9</v>
      </c>
      <c r="B56" s="16">
        <v>49</v>
      </c>
      <c r="C56" s="18">
        <f t="shared" si="2"/>
        <v>55386.161862656569</v>
      </c>
      <c r="D56" s="18">
        <f t="shared" si="0"/>
        <v>65172.929141414592</v>
      </c>
      <c r="E56" s="18">
        <f t="shared" si="1"/>
        <v>9786.7672787580232</v>
      </c>
      <c r="F56" s="18">
        <f>($F$7-(SUM($C$8:C56)))</f>
        <v>22314367.618155681</v>
      </c>
      <c r="G56" s="18">
        <f>($G$7-(SUM($D$8:D56)))</f>
        <v>24179156.711464703</v>
      </c>
    </row>
    <row r="57" spans="1:7" ht="17.25" customHeight="1" x14ac:dyDescent="0.35">
      <c r="A57" s="1"/>
      <c r="B57" s="16">
        <v>50</v>
      </c>
      <c r="C57" s="18">
        <f t="shared" si="2"/>
        <v>55410.393308471474</v>
      </c>
      <c r="D57" s="18">
        <f t="shared" si="0"/>
        <v>65172.929141414592</v>
      </c>
      <c r="E57" s="18">
        <f t="shared" si="1"/>
        <v>9762.5358329431183</v>
      </c>
      <c r="F57" s="18">
        <f>($F$7-(SUM($C$8:C57)))</f>
        <v>22258957.224847209</v>
      </c>
      <c r="G57" s="18">
        <f>($G$7-(SUM($D$8:D57)))</f>
        <v>24113983.782323286</v>
      </c>
    </row>
    <row r="58" spans="1:7" ht="17.25" customHeight="1" x14ac:dyDescent="0.35">
      <c r="A58" s="1"/>
      <c r="B58" s="16">
        <v>51</v>
      </c>
      <c r="C58" s="18">
        <f t="shared" si="2"/>
        <v>55434.635355543935</v>
      </c>
      <c r="D58" s="18">
        <f t="shared" si="0"/>
        <v>65172.929141414592</v>
      </c>
      <c r="E58" s="18">
        <f t="shared" si="1"/>
        <v>9738.2937858706573</v>
      </c>
      <c r="F58" s="18">
        <f>($F$7-(SUM($C$8:C58)))</f>
        <v>22203522.589491665</v>
      </c>
      <c r="G58" s="18">
        <f>($G$7-(SUM($D$8:D58)))</f>
        <v>24048810.853181873</v>
      </c>
    </row>
    <row r="59" spans="1:7" ht="17.25" customHeight="1" x14ac:dyDescent="0.35">
      <c r="A59" s="1"/>
      <c r="B59" s="16">
        <v>52</v>
      </c>
      <c r="C59" s="18">
        <f t="shared" si="2"/>
        <v>55458.888008511989</v>
      </c>
      <c r="D59" s="18">
        <f t="shared" si="0"/>
        <v>65172.929141414592</v>
      </c>
      <c r="E59" s="18">
        <f t="shared" si="1"/>
        <v>9714.0411329026028</v>
      </c>
      <c r="F59" s="18">
        <f>($F$7-(SUM($C$8:C59)))</f>
        <v>22148063.701483153</v>
      </c>
      <c r="G59" s="18">
        <f>($G$7-(SUM($D$8:D59)))</f>
        <v>23983637.924040459</v>
      </c>
    </row>
    <row r="60" spans="1:7" ht="17.25" customHeight="1" x14ac:dyDescent="0.35">
      <c r="A60" s="1"/>
      <c r="B60" s="16">
        <v>53</v>
      </c>
      <c r="C60" s="18">
        <f t="shared" si="2"/>
        <v>55483.151272015704</v>
      </c>
      <c r="D60" s="18">
        <f t="shared" si="0"/>
        <v>65172.929141414592</v>
      </c>
      <c r="E60" s="18">
        <f t="shared" si="1"/>
        <v>9689.7778693988876</v>
      </c>
      <c r="F60" s="18">
        <f>($F$7-(SUM($C$8:C60)))</f>
        <v>22092580.550211139</v>
      </c>
      <c r="G60" s="18">
        <f>($G$7-(SUM($D$8:D60)))</f>
        <v>23918464.994899042</v>
      </c>
    </row>
    <row r="61" spans="1:7" ht="17.25" customHeight="1" x14ac:dyDescent="0.35">
      <c r="A61" s="1"/>
      <c r="B61" s="16">
        <v>54</v>
      </c>
      <c r="C61" s="18">
        <f t="shared" si="2"/>
        <v>55507.425150697221</v>
      </c>
      <c r="D61" s="18">
        <f t="shared" si="0"/>
        <v>65172.929141414592</v>
      </c>
      <c r="E61" s="18">
        <f t="shared" si="1"/>
        <v>9665.5039907173705</v>
      </c>
      <c r="F61" s="18">
        <f>($F$7-(SUM($C$8:C61)))</f>
        <v>22037073.125060439</v>
      </c>
      <c r="G61" s="18">
        <f>($G$7-(SUM($D$8:D61)))</f>
        <v>23853292.065757629</v>
      </c>
    </row>
    <row r="62" spans="1:7" ht="17.25" customHeight="1" x14ac:dyDescent="0.35">
      <c r="A62" s="1"/>
      <c r="B62" s="16">
        <v>55</v>
      </c>
      <c r="C62" s="18">
        <f t="shared" si="2"/>
        <v>55531.709649200646</v>
      </c>
      <c r="D62" s="18">
        <f t="shared" si="0"/>
        <v>65172.929141414592</v>
      </c>
      <c r="E62" s="18">
        <f t="shared" si="1"/>
        <v>9641.2194922139461</v>
      </c>
      <c r="F62" s="18">
        <f>($F$7-(SUM($C$8:C62)))</f>
        <v>21981541.415411241</v>
      </c>
      <c r="G62" s="18">
        <f>($G$7-(SUM($D$8:D62)))</f>
        <v>23788119.136616211</v>
      </c>
    </row>
    <row r="63" spans="1:7" ht="17.25" customHeight="1" x14ac:dyDescent="0.35">
      <c r="A63" s="1"/>
      <c r="B63" s="16">
        <v>56</v>
      </c>
      <c r="C63" s="18">
        <f t="shared" si="2"/>
        <v>55556.004772172171</v>
      </c>
      <c r="D63" s="18">
        <f t="shared" si="0"/>
        <v>65172.929141414592</v>
      </c>
      <c r="E63" s="18">
        <f t="shared" si="1"/>
        <v>9616.9243692424207</v>
      </c>
      <c r="F63" s="18">
        <f>($F$7-(SUM($C$8:C63)))</f>
        <v>21925985.41063907</v>
      </c>
      <c r="G63" s="18">
        <f>($G$7-(SUM($D$8:D63)))</f>
        <v>23722946.207474798</v>
      </c>
    </row>
    <row r="64" spans="1:7" ht="17.25" customHeight="1" x14ac:dyDescent="0.35">
      <c r="A64" s="1"/>
      <c r="B64" s="16">
        <v>57</v>
      </c>
      <c r="C64" s="18">
        <f t="shared" si="2"/>
        <v>55580.310524259992</v>
      </c>
      <c r="D64" s="18">
        <f t="shared" si="0"/>
        <v>65172.929141414592</v>
      </c>
      <c r="E64" s="18">
        <f t="shared" si="1"/>
        <v>9592.6186171545996</v>
      </c>
      <c r="F64" s="18">
        <f>($F$7-(SUM($C$8:C64)))</f>
        <v>21870405.100114807</v>
      </c>
      <c r="G64" s="18">
        <f>($G$7-(SUM($D$8:D64)))</f>
        <v>23657773.278333385</v>
      </c>
    </row>
    <row r="65" spans="1:7" ht="17.25" customHeight="1" x14ac:dyDescent="0.35">
      <c r="A65" s="1"/>
      <c r="B65" s="16">
        <v>58</v>
      </c>
      <c r="C65" s="18">
        <f t="shared" si="2"/>
        <v>55604.626910114355</v>
      </c>
      <c r="D65" s="18">
        <f t="shared" si="0"/>
        <v>65172.929141414592</v>
      </c>
      <c r="E65" s="18">
        <f t="shared" si="1"/>
        <v>9568.3022313002366</v>
      </c>
      <c r="F65" s="18">
        <f>($F$7-(SUM($C$8:C65)))</f>
        <v>21814800.473204695</v>
      </c>
      <c r="G65" s="18">
        <f>($G$7-(SUM($D$8:D65)))</f>
        <v>23592600.349191967</v>
      </c>
    </row>
    <row r="66" spans="1:7" ht="17.25" customHeight="1" x14ac:dyDescent="0.35">
      <c r="A66" s="1"/>
      <c r="B66" s="16">
        <v>59</v>
      </c>
      <c r="C66" s="18">
        <f t="shared" si="2"/>
        <v>55628.953934387537</v>
      </c>
      <c r="D66" s="18">
        <f t="shared" si="0"/>
        <v>65172.929141414592</v>
      </c>
      <c r="E66" s="18">
        <f t="shared" si="1"/>
        <v>9543.9752070270551</v>
      </c>
      <c r="F66" s="18">
        <f>($F$7-(SUM($C$8:C66)))</f>
        <v>21759171.519270308</v>
      </c>
      <c r="G66" s="18">
        <f>($G$7-(SUM($D$8:D66)))</f>
        <v>23527427.420050554</v>
      </c>
    </row>
    <row r="67" spans="1:7" ht="17.25" customHeight="1" x14ac:dyDescent="0.35">
      <c r="A67" s="1"/>
      <c r="B67" s="16">
        <v>60</v>
      </c>
      <c r="C67" s="18">
        <f t="shared" si="2"/>
        <v>55653.291601733828</v>
      </c>
      <c r="D67" s="18">
        <f t="shared" si="0"/>
        <v>65172.929141414592</v>
      </c>
      <c r="E67" s="18">
        <f t="shared" si="1"/>
        <v>9519.6375396807634</v>
      </c>
      <c r="F67" s="18">
        <f>($F$7-(SUM($C$8:C67)))</f>
        <v>21703518.227668572</v>
      </c>
      <c r="G67" s="18">
        <f>($G$7-(SUM($D$8:D67)))</f>
        <v>23462254.490909137</v>
      </c>
    </row>
    <row r="68" spans="1:7" ht="17.25" customHeight="1" x14ac:dyDescent="0.35">
      <c r="A68" s="17" t="s">
        <v>10</v>
      </c>
      <c r="B68" s="16">
        <v>61</v>
      </c>
      <c r="C68" s="18">
        <f t="shared" si="2"/>
        <v>55677.639916809581</v>
      </c>
      <c r="D68" s="18">
        <f t="shared" si="0"/>
        <v>65172.929141414592</v>
      </c>
      <c r="E68" s="18">
        <f t="shared" si="1"/>
        <v>9495.2892246050105</v>
      </c>
      <c r="F68" s="18">
        <f>($F$7-(SUM($C$8:C68)))</f>
        <v>21647840.587751761</v>
      </c>
      <c r="G68" s="18">
        <f>($G$7-(SUM($D$8:D68)))</f>
        <v>23397081.561767723</v>
      </c>
    </row>
    <row r="69" spans="1:7" ht="17.25" customHeight="1" x14ac:dyDescent="0.35">
      <c r="A69" s="1"/>
      <c r="B69" s="16">
        <v>62</v>
      </c>
      <c r="C69" s="18">
        <f t="shared" si="2"/>
        <v>55701.998884273191</v>
      </c>
      <c r="D69" s="18">
        <f t="shared" si="0"/>
        <v>65172.929141414592</v>
      </c>
      <c r="E69" s="18">
        <f t="shared" si="1"/>
        <v>9470.9302571414009</v>
      </c>
      <c r="F69" s="18">
        <f>($F$7-(SUM($C$8:C69)))</f>
        <v>21592138.588867489</v>
      </c>
      <c r="G69" s="18">
        <f>($G$7-(SUM($D$8:D69)))</f>
        <v>23331908.63262631</v>
      </c>
    </row>
    <row r="70" spans="1:7" ht="17.25" customHeight="1" x14ac:dyDescent="0.35">
      <c r="A70" s="1"/>
      <c r="B70" s="16">
        <v>63</v>
      </c>
      <c r="C70" s="18">
        <f t="shared" si="2"/>
        <v>55726.368508785068</v>
      </c>
      <c r="D70" s="18">
        <f t="shared" si="0"/>
        <v>65172.929141414592</v>
      </c>
      <c r="E70" s="18">
        <f t="shared" si="1"/>
        <v>9446.5606326295238</v>
      </c>
      <c r="F70" s="18">
        <f>($F$7-(SUM($C$8:C70)))</f>
        <v>21536412.220358703</v>
      </c>
      <c r="G70" s="18">
        <f>($G$7-(SUM($D$8:D70)))</f>
        <v>23266735.703484893</v>
      </c>
    </row>
    <row r="71" spans="1:7" ht="17.25" customHeight="1" x14ac:dyDescent="0.35">
      <c r="A71" s="1"/>
      <c r="B71" s="16">
        <v>64</v>
      </c>
      <c r="C71" s="18">
        <f t="shared" si="2"/>
        <v>55750.748795007661</v>
      </c>
      <c r="D71" s="18">
        <f t="shared" si="0"/>
        <v>65172.929141414592</v>
      </c>
      <c r="E71" s="18">
        <f t="shared" si="1"/>
        <v>9422.1803464069308</v>
      </c>
      <c r="F71" s="18">
        <f>($F$7-(SUM($C$8:C71)))</f>
        <v>21480661.471563697</v>
      </c>
      <c r="G71" s="18">
        <f>($G$7-(SUM($D$8:D71)))</f>
        <v>23201562.774343479</v>
      </c>
    </row>
    <row r="72" spans="1:7" ht="17.25" customHeight="1" x14ac:dyDescent="0.35">
      <c r="A72" s="1"/>
      <c r="B72" s="16">
        <v>65</v>
      </c>
      <c r="C72" s="18">
        <f t="shared" si="2"/>
        <v>55775.13974760547</v>
      </c>
      <c r="D72" s="18">
        <f t="shared" ref="D72:D135" si="3">IF((B72&gt;$D$4*12),0,PMT($E$4/12,$D$4*12,$F$7)*-1)</f>
        <v>65172.929141414592</v>
      </c>
      <c r="E72" s="18">
        <f t="shared" ref="E72:E135" si="4">D72-C72</f>
        <v>9397.789393809122</v>
      </c>
      <c r="F72" s="18">
        <f>($F$7-(SUM($C$8:C72)))</f>
        <v>21424886.331816092</v>
      </c>
      <c r="G72" s="18">
        <f>($G$7-(SUM($D$8:D72)))</f>
        <v>23136389.845202066</v>
      </c>
    </row>
    <row r="73" spans="1:7" ht="17.25" customHeight="1" x14ac:dyDescent="0.35">
      <c r="A73" s="1"/>
      <c r="B73" s="16">
        <v>66</v>
      </c>
      <c r="C73" s="18">
        <f t="shared" ref="C73:C136" si="5">IF((B73&gt;$D$4*12),0,PPMT($E$4/12,B73,$D$4*12,$F$7)*-1)</f>
        <v>55799.541371245046</v>
      </c>
      <c r="D73" s="18">
        <f t="shared" si="3"/>
        <v>65172.929141414592</v>
      </c>
      <c r="E73" s="18">
        <f t="shared" si="4"/>
        <v>9373.3877701695455</v>
      </c>
      <c r="F73" s="18">
        <f>($F$7-(SUM($C$8:C73)))</f>
        <v>21369086.790444847</v>
      </c>
      <c r="G73" s="18">
        <f>($G$7-(SUM($D$8:D73)))</f>
        <v>23071216.916060649</v>
      </c>
    </row>
    <row r="74" spans="1:7" ht="17.25" customHeight="1" x14ac:dyDescent="0.35">
      <c r="A74" s="1"/>
      <c r="B74" s="16">
        <v>67</v>
      </c>
      <c r="C74" s="18">
        <f t="shared" si="5"/>
        <v>55823.953670594965</v>
      </c>
      <c r="D74" s="18">
        <f t="shared" si="3"/>
        <v>65172.929141414592</v>
      </c>
      <c r="E74" s="18">
        <f t="shared" si="4"/>
        <v>9348.9754708196269</v>
      </c>
      <c r="F74" s="18">
        <f>($F$7-(SUM($C$8:C74)))</f>
        <v>21313262.836774252</v>
      </c>
      <c r="G74" s="18">
        <f>($G$7-(SUM($D$8:D74)))</f>
        <v>23006043.986919235</v>
      </c>
    </row>
    <row r="75" spans="1:7" ht="17.25" customHeight="1" x14ac:dyDescent="0.35">
      <c r="A75" s="1"/>
      <c r="B75" s="16">
        <v>68</v>
      </c>
      <c r="C75" s="18">
        <f t="shared" si="5"/>
        <v>55848.376650325852</v>
      </c>
      <c r="D75" s="18">
        <f t="shared" si="3"/>
        <v>65172.929141414592</v>
      </c>
      <c r="E75" s="18">
        <f t="shared" si="4"/>
        <v>9324.5524910887398</v>
      </c>
      <c r="F75" s="18">
        <f>($F$7-(SUM($C$8:C75)))</f>
        <v>21257414.460123926</v>
      </c>
      <c r="G75" s="18">
        <f>($G$7-(SUM($D$8:D75)))</f>
        <v>22940871.057777822</v>
      </c>
    </row>
    <row r="76" spans="1:7" ht="17.25" customHeight="1" x14ac:dyDescent="0.35">
      <c r="A76" s="1"/>
      <c r="B76" s="16">
        <v>69</v>
      </c>
      <c r="C76" s="18">
        <f t="shared" si="5"/>
        <v>55872.810315110371</v>
      </c>
      <c r="D76" s="18">
        <f t="shared" si="3"/>
        <v>65172.929141414592</v>
      </c>
      <c r="E76" s="18">
        <f t="shared" si="4"/>
        <v>9300.1188263042204</v>
      </c>
      <c r="F76" s="18">
        <f>($F$7-(SUM($C$8:C76)))</f>
        <v>21201541.649808817</v>
      </c>
      <c r="G76" s="18">
        <f>($G$7-(SUM($D$8:D76)))</f>
        <v>22875698.128636409</v>
      </c>
    </row>
    <row r="77" spans="1:7" ht="17.25" customHeight="1" x14ac:dyDescent="0.35">
      <c r="A77" s="1"/>
      <c r="B77" s="16">
        <v>70</v>
      </c>
      <c r="C77" s="18">
        <f t="shared" si="5"/>
        <v>55897.254669623238</v>
      </c>
      <c r="D77" s="18">
        <f t="shared" si="3"/>
        <v>65172.929141414592</v>
      </c>
      <c r="E77" s="18">
        <f t="shared" si="4"/>
        <v>9275.6744717913534</v>
      </c>
      <c r="F77" s="18">
        <f>($F$7-(SUM($C$8:C77)))</f>
        <v>21145644.395139191</v>
      </c>
      <c r="G77" s="18">
        <f>($G$7-(SUM($D$8:D77)))</f>
        <v>22810525.199494995</v>
      </c>
    </row>
    <row r="78" spans="1:7" ht="17.25" customHeight="1" x14ac:dyDescent="0.35">
      <c r="A78" s="1"/>
      <c r="B78" s="16">
        <v>71</v>
      </c>
      <c r="C78" s="18">
        <f t="shared" si="5"/>
        <v>55921.709718541191</v>
      </c>
      <c r="D78" s="18">
        <f t="shared" si="3"/>
        <v>65172.929141414592</v>
      </c>
      <c r="E78" s="18">
        <f t="shared" si="4"/>
        <v>9251.2194228734006</v>
      </c>
      <c r="F78" s="18">
        <f>($F$7-(SUM($C$8:C78)))</f>
        <v>21089722.685420651</v>
      </c>
      <c r="G78" s="18">
        <f>($G$7-(SUM($D$8:D78)))</f>
        <v>22745352.270353578</v>
      </c>
    </row>
    <row r="79" spans="1:7" ht="17.25" customHeight="1" x14ac:dyDescent="0.35">
      <c r="A79" s="1"/>
      <c r="B79" s="16">
        <v>72</v>
      </c>
      <c r="C79" s="18">
        <f t="shared" si="5"/>
        <v>55946.175466543056</v>
      </c>
      <c r="D79" s="18">
        <f t="shared" si="3"/>
        <v>65172.929141414592</v>
      </c>
      <c r="E79" s="18">
        <f t="shared" si="4"/>
        <v>9226.7536748715356</v>
      </c>
      <c r="F79" s="18">
        <f>($F$7-(SUM($C$8:C79)))</f>
        <v>21033776.509954106</v>
      </c>
      <c r="G79" s="18">
        <f>($G$7-(SUM($D$8:D79)))</f>
        <v>22680179.341212165</v>
      </c>
    </row>
    <row r="80" spans="1:7" ht="17.25" customHeight="1" x14ac:dyDescent="0.35">
      <c r="A80" s="17" t="s">
        <v>11</v>
      </c>
      <c r="B80" s="16">
        <v>73</v>
      </c>
      <c r="C80" s="18">
        <f t="shared" si="5"/>
        <v>55970.651918309668</v>
      </c>
      <c r="D80" s="18">
        <f t="shared" si="3"/>
        <v>65172.929141414592</v>
      </c>
      <c r="E80" s="18">
        <f t="shared" si="4"/>
        <v>9202.2772231049239</v>
      </c>
      <c r="F80" s="18">
        <f>($F$7-(SUM($C$8:C80)))</f>
        <v>20977805.858035799</v>
      </c>
      <c r="G80" s="18">
        <f>($G$7-(SUM($D$8:D80)))</f>
        <v>22615006.412070751</v>
      </c>
    </row>
    <row r="81" spans="1:7" ht="17.25" customHeight="1" x14ac:dyDescent="0.35">
      <c r="A81" s="1"/>
      <c r="B81" s="16">
        <v>74</v>
      </c>
      <c r="C81" s="18">
        <f t="shared" si="5"/>
        <v>55995.139078523927</v>
      </c>
      <c r="D81" s="18">
        <f t="shared" si="3"/>
        <v>65172.929141414592</v>
      </c>
      <c r="E81" s="18">
        <f t="shared" si="4"/>
        <v>9177.7900628906646</v>
      </c>
      <c r="F81" s="18">
        <f>($F$7-(SUM($C$8:C81)))</f>
        <v>20921810.718957275</v>
      </c>
      <c r="G81" s="18">
        <f>($G$7-(SUM($D$8:D81)))</f>
        <v>22549833.482929334</v>
      </c>
    </row>
    <row r="82" spans="1:7" ht="17.25" customHeight="1" x14ac:dyDescent="0.35">
      <c r="A82" s="1"/>
      <c r="B82" s="16">
        <v>75</v>
      </c>
      <c r="C82" s="18">
        <f t="shared" si="5"/>
        <v>56019.63695187078</v>
      </c>
      <c r="D82" s="18">
        <f t="shared" si="3"/>
        <v>65172.929141414592</v>
      </c>
      <c r="E82" s="18">
        <f t="shared" si="4"/>
        <v>9153.2921895438121</v>
      </c>
      <c r="F82" s="18">
        <f>($F$7-(SUM($C$8:C82)))</f>
        <v>20865791.082005404</v>
      </c>
      <c r="G82" s="18">
        <f>($G$7-(SUM($D$8:D82)))</f>
        <v>22484660.553787921</v>
      </c>
    </row>
    <row r="83" spans="1:7" ht="17.25" customHeight="1" x14ac:dyDescent="0.35">
      <c r="A83" s="1"/>
      <c r="B83" s="16">
        <v>76</v>
      </c>
      <c r="C83" s="18">
        <f t="shared" si="5"/>
        <v>56044.145543037223</v>
      </c>
      <c r="D83" s="18">
        <f t="shared" si="3"/>
        <v>65172.929141414592</v>
      </c>
      <c r="E83" s="18">
        <f t="shared" si="4"/>
        <v>9128.7835983773693</v>
      </c>
      <c r="F83" s="18">
        <f>($F$7-(SUM($C$8:C83)))</f>
        <v>20809746.936462365</v>
      </c>
      <c r="G83" s="18">
        <f>($G$7-(SUM($D$8:D83)))</f>
        <v>22419487.624646507</v>
      </c>
    </row>
    <row r="84" spans="1:7" ht="17.25" customHeight="1" x14ac:dyDescent="0.35">
      <c r="A84" s="1"/>
      <c r="B84" s="16">
        <v>77</v>
      </c>
      <c r="C84" s="18">
        <f t="shared" si="5"/>
        <v>56068.664856712305</v>
      </c>
      <c r="D84" s="18">
        <f t="shared" si="3"/>
        <v>65172.929141414592</v>
      </c>
      <c r="E84" s="18">
        <f t="shared" si="4"/>
        <v>9104.2642847022871</v>
      </c>
      <c r="F84" s="18">
        <f>($F$7-(SUM($C$8:C84)))</f>
        <v>20753678.271605656</v>
      </c>
      <c r="G84" s="18">
        <f>($G$7-(SUM($D$8:D84)))</f>
        <v>22354314.695505094</v>
      </c>
    </row>
    <row r="85" spans="1:7" ht="17.25" customHeight="1" x14ac:dyDescent="0.35">
      <c r="A85" s="1"/>
      <c r="B85" s="16">
        <v>78</v>
      </c>
      <c r="C85" s="18">
        <f t="shared" si="5"/>
        <v>56093.194897587113</v>
      </c>
      <c r="D85" s="18">
        <f t="shared" si="3"/>
        <v>65172.929141414592</v>
      </c>
      <c r="E85" s="18">
        <f t="shared" si="4"/>
        <v>9079.7342438274791</v>
      </c>
      <c r="F85" s="18">
        <f>($F$7-(SUM($C$8:C85)))</f>
        <v>20697585.076708067</v>
      </c>
      <c r="G85" s="18">
        <f>($G$7-(SUM($D$8:D85)))</f>
        <v>22289141.76636368</v>
      </c>
    </row>
    <row r="86" spans="1:7" ht="17.25" customHeight="1" x14ac:dyDescent="0.35">
      <c r="A86" s="1"/>
      <c r="B86" s="16">
        <v>79</v>
      </c>
      <c r="C86" s="18">
        <f t="shared" si="5"/>
        <v>56117.735670354814</v>
      </c>
      <c r="D86" s="18">
        <f t="shared" si="3"/>
        <v>65172.929141414592</v>
      </c>
      <c r="E86" s="18">
        <f t="shared" si="4"/>
        <v>9055.1934710597779</v>
      </c>
      <c r="F86" s="18">
        <f>($F$7-(SUM($C$8:C86)))</f>
        <v>20641467.341037713</v>
      </c>
      <c r="G86" s="18">
        <f>($G$7-(SUM($D$8:D86)))</f>
        <v>22223968.837222263</v>
      </c>
    </row>
    <row r="87" spans="1:7" ht="17.25" customHeight="1" x14ac:dyDescent="0.35">
      <c r="A87" s="1"/>
      <c r="B87" s="16">
        <v>80</v>
      </c>
      <c r="C87" s="18">
        <f t="shared" si="5"/>
        <v>56142.287179710584</v>
      </c>
      <c r="D87" s="18">
        <f t="shared" si="3"/>
        <v>65172.929141414592</v>
      </c>
      <c r="E87" s="18">
        <f t="shared" si="4"/>
        <v>9030.6419617040083</v>
      </c>
      <c r="F87" s="18">
        <f>($F$7-(SUM($C$8:C87)))</f>
        <v>20585325.053858001</v>
      </c>
      <c r="G87" s="18">
        <f>($G$7-(SUM($D$8:D87)))</f>
        <v>22158795.90808085</v>
      </c>
    </row>
    <row r="88" spans="1:7" ht="17.25" customHeight="1" x14ac:dyDescent="0.35">
      <c r="A88" s="1"/>
      <c r="B88" s="16">
        <v>81</v>
      </c>
      <c r="C88" s="18">
        <f t="shared" si="5"/>
        <v>56166.849430351715</v>
      </c>
      <c r="D88" s="18">
        <f t="shared" si="3"/>
        <v>65172.929141414592</v>
      </c>
      <c r="E88" s="18">
        <f t="shared" si="4"/>
        <v>9006.0797110628773</v>
      </c>
      <c r="F88" s="18">
        <f>($F$7-(SUM($C$8:C88)))</f>
        <v>20529158.204427648</v>
      </c>
      <c r="G88" s="18">
        <f>($G$7-(SUM($D$8:D88)))</f>
        <v>22093622.978939436</v>
      </c>
    </row>
    <row r="89" spans="1:7" ht="17.25" customHeight="1" x14ac:dyDescent="0.35">
      <c r="A89" s="1"/>
      <c r="B89" s="16">
        <v>82</v>
      </c>
      <c r="C89" s="18">
        <f t="shared" si="5"/>
        <v>56191.422426977486</v>
      </c>
      <c r="D89" s="18">
        <f t="shared" si="3"/>
        <v>65172.929141414592</v>
      </c>
      <c r="E89" s="18">
        <f t="shared" si="4"/>
        <v>8981.506714437106</v>
      </c>
      <c r="F89" s="18">
        <f>($F$7-(SUM($C$8:C89)))</f>
        <v>20472966.782000672</v>
      </c>
      <c r="G89" s="18">
        <f>($G$7-(SUM($D$8:D89)))</f>
        <v>22028450.049798019</v>
      </c>
    </row>
    <row r="90" spans="1:7" ht="17.25" customHeight="1" x14ac:dyDescent="0.35">
      <c r="A90" s="1"/>
      <c r="B90" s="16">
        <v>83</v>
      </c>
      <c r="C90" s="18">
        <f t="shared" si="5"/>
        <v>56216.006174289301</v>
      </c>
      <c r="D90" s="18">
        <f t="shared" si="3"/>
        <v>65172.929141414592</v>
      </c>
      <c r="E90" s="18">
        <f t="shared" si="4"/>
        <v>8956.9229671252906</v>
      </c>
      <c r="F90" s="18">
        <f>($F$7-(SUM($C$8:C90)))</f>
        <v>20416750.775826383</v>
      </c>
      <c r="G90" s="18">
        <f>($G$7-(SUM($D$8:D90)))</f>
        <v>21963277.120656606</v>
      </c>
    </row>
    <row r="91" spans="1:7" ht="17.25" customHeight="1" x14ac:dyDescent="0.35">
      <c r="A91" s="1"/>
      <c r="B91" s="16">
        <v>84</v>
      </c>
      <c r="C91" s="18">
        <f t="shared" si="5"/>
        <v>56240.600676990543</v>
      </c>
      <c r="D91" s="18">
        <f t="shared" si="3"/>
        <v>65172.929141414592</v>
      </c>
      <c r="E91" s="18">
        <f t="shared" si="4"/>
        <v>8932.3284644240484</v>
      </c>
      <c r="F91" s="18">
        <f>($F$7-(SUM($C$8:C91)))</f>
        <v>20360510.175149392</v>
      </c>
      <c r="G91" s="18">
        <f>($G$7-(SUM($D$8:D91)))</f>
        <v>21898104.191515192</v>
      </c>
    </row>
    <row r="92" spans="1:7" ht="17.25" customHeight="1" x14ac:dyDescent="0.35">
      <c r="A92" s="17" t="s">
        <v>12</v>
      </c>
      <c r="B92" s="16">
        <v>85</v>
      </c>
      <c r="C92" s="18">
        <f t="shared" si="5"/>
        <v>56265.205939786734</v>
      </c>
      <c r="D92" s="18">
        <f t="shared" si="3"/>
        <v>65172.929141414592</v>
      </c>
      <c r="E92" s="18">
        <f t="shared" si="4"/>
        <v>8907.7232016278576</v>
      </c>
      <c r="F92" s="18">
        <f>($F$7-(SUM($C$8:C92)))</f>
        <v>20304244.969209604</v>
      </c>
      <c r="G92" s="18">
        <f>($G$7-(SUM($D$8:D92)))</f>
        <v>21832931.262373779</v>
      </c>
    </row>
    <row r="93" spans="1:7" ht="17.25" customHeight="1" x14ac:dyDescent="0.35">
      <c r="A93" s="1"/>
      <c r="B93" s="16">
        <v>86</v>
      </c>
      <c r="C93" s="18">
        <f t="shared" si="5"/>
        <v>56289.821967385382</v>
      </c>
      <c r="D93" s="18">
        <f t="shared" si="3"/>
        <v>65172.929141414592</v>
      </c>
      <c r="E93" s="18">
        <f t="shared" si="4"/>
        <v>8883.10717402921</v>
      </c>
      <c r="F93" s="18">
        <f>($F$7-(SUM($C$8:C93)))</f>
        <v>20247955.147242218</v>
      </c>
      <c r="G93" s="18">
        <f>($G$7-(SUM($D$8:D93)))</f>
        <v>21767758.333232366</v>
      </c>
    </row>
    <row r="94" spans="1:7" ht="17.25" customHeight="1" x14ac:dyDescent="0.35">
      <c r="A94" s="1"/>
      <c r="B94" s="16">
        <v>87</v>
      </c>
      <c r="C94" s="18">
        <f t="shared" si="5"/>
        <v>56314.448764496119</v>
      </c>
      <c r="D94" s="18">
        <f t="shared" si="3"/>
        <v>65172.929141414592</v>
      </c>
      <c r="E94" s="18">
        <f t="shared" si="4"/>
        <v>8858.4803769184728</v>
      </c>
      <c r="F94" s="18">
        <f>($F$7-(SUM($C$8:C94)))</f>
        <v>20191640.698477723</v>
      </c>
      <c r="G94" s="18">
        <f>($G$7-(SUM($D$8:D94)))</f>
        <v>21702585.404090948</v>
      </c>
    </row>
    <row r="95" spans="1:7" ht="17.25" customHeight="1" x14ac:dyDescent="0.35">
      <c r="A95" s="1"/>
      <c r="B95" s="16">
        <v>88</v>
      </c>
      <c r="C95" s="18">
        <f t="shared" si="5"/>
        <v>56339.08633583058</v>
      </c>
      <c r="D95" s="18">
        <f t="shared" si="3"/>
        <v>65172.929141414592</v>
      </c>
      <c r="E95" s="18">
        <f t="shared" si="4"/>
        <v>8833.8428055840122</v>
      </c>
      <c r="F95" s="18">
        <f>($F$7-(SUM($C$8:C95)))</f>
        <v>20135301.612141892</v>
      </c>
      <c r="G95" s="18">
        <f>($G$7-(SUM($D$8:D95)))</f>
        <v>21637412.474949535</v>
      </c>
    </row>
    <row r="96" spans="1:7" ht="17.25" customHeight="1" x14ac:dyDescent="0.35">
      <c r="A96" s="1"/>
      <c r="B96" s="16">
        <v>89</v>
      </c>
      <c r="C96" s="18">
        <f t="shared" si="5"/>
        <v>56363.734686102507</v>
      </c>
      <c r="D96" s="18">
        <f t="shared" si="3"/>
        <v>65172.929141414592</v>
      </c>
      <c r="E96" s="18">
        <f t="shared" si="4"/>
        <v>8809.1944553120848</v>
      </c>
      <c r="F96" s="18">
        <f>($F$7-(SUM($C$8:C96)))</f>
        <v>20078937.87745579</v>
      </c>
      <c r="G96" s="18">
        <f>($G$7-(SUM($D$8:D96)))</f>
        <v>21572239.545808122</v>
      </c>
    </row>
    <row r="97" spans="1:7" ht="17.25" customHeight="1" x14ac:dyDescent="0.35">
      <c r="A97" s="1"/>
      <c r="B97" s="16">
        <v>90</v>
      </c>
      <c r="C97" s="18">
        <f t="shared" si="5"/>
        <v>56388.393820027683</v>
      </c>
      <c r="D97" s="18">
        <f t="shared" si="3"/>
        <v>65172.929141414592</v>
      </c>
      <c r="E97" s="18">
        <f t="shared" si="4"/>
        <v>8784.5353213869093</v>
      </c>
      <c r="F97" s="18">
        <f>($F$7-(SUM($C$8:C97)))</f>
        <v>20022549.483635761</v>
      </c>
      <c r="G97" s="18">
        <f>($G$7-(SUM($D$8:D97)))</f>
        <v>21507066.616666704</v>
      </c>
    </row>
    <row r="98" spans="1:7" ht="17.25" customHeight="1" x14ac:dyDescent="0.35">
      <c r="A98" s="1"/>
      <c r="B98" s="16">
        <v>91</v>
      </c>
      <c r="C98" s="18">
        <f t="shared" si="5"/>
        <v>56413.063742323946</v>
      </c>
      <c r="D98" s="18">
        <f t="shared" si="3"/>
        <v>65172.929141414592</v>
      </c>
      <c r="E98" s="18">
        <f t="shared" si="4"/>
        <v>8759.865399090646</v>
      </c>
      <c r="F98" s="18">
        <f>($F$7-(SUM($C$8:C98)))</f>
        <v>19966136.41989344</v>
      </c>
      <c r="G98" s="18">
        <f>($G$7-(SUM($D$8:D98)))</f>
        <v>21441893.687525291</v>
      </c>
    </row>
    <row r="99" spans="1:7" ht="17.25" customHeight="1" x14ac:dyDescent="0.35">
      <c r="A99" s="1"/>
      <c r="B99" s="16">
        <v>92</v>
      </c>
      <c r="C99" s="18">
        <f t="shared" si="5"/>
        <v>56437.744457711211</v>
      </c>
      <c r="D99" s="18">
        <f t="shared" si="3"/>
        <v>65172.929141414592</v>
      </c>
      <c r="E99" s="18">
        <f t="shared" si="4"/>
        <v>8735.1846837033809</v>
      </c>
      <c r="F99" s="18">
        <f>($F$7-(SUM($C$8:C99)))</f>
        <v>19909698.675435729</v>
      </c>
      <c r="G99" s="18">
        <f>($G$7-(SUM($D$8:D99)))</f>
        <v>21376720.758383878</v>
      </c>
    </row>
    <row r="100" spans="1:7" ht="17.25" customHeight="1" x14ac:dyDescent="0.35">
      <c r="A100" s="1"/>
      <c r="B100" s="16">
        <v>93</v>
      </c>
      <c r="C100" s="18">
        <f t="shared" si="5"/>
        <v>56462.435970911458</v>
      </c>
      <c r="D100" s="18">
        <f t="shared" si="3"/>
        <v>65172.929141414592</v>
      </c>
      <c r="E100" s="18">
        <f t="shared" si="4"/>
        <v>8710.493170503134</v>
      </c>
      <c r="F100" s="18">
        <f>($F$7-(SUM($C$8:C100)))</f>
        <v>19853236.239464816</v>
      </c>
      <c r="G100" s="18">
        <f>($G$7-(SUM($D$8:D100)))</f>
        <v>21311547.829242464</v>
      </c>
    </row>
    <row r="101" spans="1:7" ht="17.25" customHeight="1" x14ac:dyDescent="0.35">
      <c r="A101" s="1"/>
      <c r="B101" s="16">
        <v>94</v>
      </c>
      <c r="C101" s="18">
        <f t="shared" si="5"/>
        <v>56487.138286648733</v>
      </c>
      <c r="D101" s="18">
        <f t="shared" si="3"/>
        <v>65172.929141414592</v>
      </c>
      <c r="E101" s="18">
        <f t="shared" si="4"/>
        <v>8685.790854765859</v>
      </c>
      <c r="F101" s="18">
        <f>($F$7-(SUM($C$8:C101)))</f>
        <v>19796749.101178169</v>
      </c>
      <c r="G101" s="18">
        <f>($G$7-(SUM($D$8:D101)))</f>
        <v>21246374.900101051</v>
      </c>
    </row>
    <row r="102" spans="1:7" ht="17.25" customHeight="1" x14ac:dyDescent="0.35">
      <c r="A102" s="1"/>
      <c r="B102" s="16">
        <v>95</v>
      </c>
      <c r="C102" s="18">
        <f t="shared" si="5"/>
        <v>56511.851409649142</v>
      </c>
      <c r="D102" s="18">
        <f t="shared" si="3"/>
        <v>65172.929141414592</v>
      </c>
      <c r="E102" s="18">
        <f t="shared" si="4"/>
        <v>8661.0777317654502</v>
      </c>
      <c r="F102" s="18">
        <f>($F$7-(SUM($C$8:C102)))</f>
        <v>19740237.249768518</v>
      </c>
      <c r="G102" s="18">
        <f>($G$7-(SUM($D$8:D102)))</f>
        <v>21181201.970959634</v>
      </c>
    </row>
    <row r="103" spans="1:7" ht="17.25" customHeight="1" x14ac:dyDescent="0.35">
      <c r="A103" s="1"/>
      <c r="B103" s="16">
        <v>96</v>
      </c>
      <c r="C103" s="18">
        <f t="shared" si="5"/>
        <v>56536.575344640856</v>
      </c>
      <c r="D103" s="18">
        <f t="shared" si="3"/>
        <v>65172.929141414592</v>
      </c>
      <c r="E103" s="18">
        <f t="shared" si="4"/>
        <v>8636.3537967737357</v>
      </c>
      <c r="F103" s="18">
        <f>($F$7-(SUM($C$8:C103)))</f>
        <v>19683700.674423877</v>
      </c>
      <c r="G103" s="18">
        <f>($G$7-(SUM($D$8:D103)))</f>
        <v>21116029.04181822</v>
      </c>
    </row>
    <row r="104" spans="1:7" ht="17.25" customHeight="1" x14ac:dyDescent="0.35">
      <c r="A104" s="17" t="s">
        <v>13</v>
      </c>
      <c r="B104" s="16">
        <v>97</v>
      </c>
      <c r="C104" s="18">
        <f t="shared" si="5"/>
        <v>56561.310096354144</v>
      </c>
      <c r="D104" s="18">
        <f t="shared" si="3"/>
        <v>65172.929141414592</v>
      </c>
      <c r="E104" s="18">
        <f t="shared" si="4"/>
        <v>8611.6190450604481</v>
      </c>
      <c r="F104" s="18">
        <f>($F$7-(SUM($C$8:C104)))</f>
        <v>19627139.364327524</v>
      </c>
      <c r="G104" s="18">
        <f>($G$7-(SUM($D$8:D104)))</f>
        <v>21050856.112676807</v>
      </c>
    </row>
    <row r="105" spans="1:7" ht="17.25" customHeight="1" x14ac:dyDescent="0.35">
      <c r="A105" s="1"/>
      <c r="B105" s="16">
        <v>98</v>
      </c>
      <c r="C105" s="18">
        <f t="shared" si="5"/>
        <v>56586.055669521302</v>
      </c>
      <c r="D105" s="18">
        <f t="shared" si="3"/>
        <v>65172.929141414592</v>
      </c>
      <c r="E105" s="18">
        <f t="shared" si="4"/>
        <v>8586.8734718932901</v>
      </c>
      <c r="F105" s="18">
        <f>($F$7-(SUM($C$8:C105)))</f>
        <v>19570553.308658004</v>
      </c>
      <c r="G105" s="18">
        <f>($G$7-(SUM($D$8:D105)))</f>
        <v>20985683.18353539</v>
      </c>
    </row>
    <row r="106" spans="1:7" ht="17.25" customHeight="1" x14ac:dyDescent="0.35">
      <c r="A106" s="1"/>
      <c r="B106" s="16">
        <v>99</v>
      </c>
      <c r="C106" s="18">
        <f t="shared" si="5"/>
        <v>56610.812068876716</v>
      </c>
      <c r="D106" s="18">
        <f t="shared" si="3"/>
        <v>65172.929141414592</v>
      </c>
      <c r="E106" s="18">
        <f t="shared" si="4"/>
        <v>8562.1170725378761</v>
      </c>
      <c r="F106" s="18">
        <f>($F$7-(SUM($C$8:C106)))</f>
        <v>19513942.496589124</v>
      </c>
      <c r="G106" s="18">
        <f>($G$7-(SUM($D$8:D106)))</f>
        <v>20920510.254393976</v>
      </c>
    </row>
    <row r="107" spans="1:7" ht="17.25" customHeight="1" x14ac:dyDescent="0.35">
      <c r="A107" s="1"/>
      <c r="B107" s="16">
        <v>100</v>
      </c>
      <c r="C107" s="18">
        <f t="shared" si="5"/>
        <v>56635.579299156845</v>
      </c>
      <c r="D107" s="18">
        <f t="shared" si="3"/>
        <v>65172.929141414592</v>
      </c>
      <c r="E107" s="18">
        <f t="shared" si="4"/>
        <v>8537.3498422577468</v>
      </c>
      <c r="F107" s="18">
        <f>($F$7-(SUM($C$8:C107)))</f>
        <v>19457306.917289969</v>
      </c>
      <c r="G107" s="18">
        <f>($G$7-(SUM($D$8:D107)))</f>
        <v>20855337.325252563</v>
      </c>
    </row>
    <row r="108" spans="1:7" ht="17.25" customHeight="1" x14ac:dyDescent="0.35">
      <c r="A108" s="1"/>
      <c r="B108" s="16">
        <v>101</v>
      </c>
      <c r="C108" s="18">
        <f t="shared" si="5"/>
        <v>56660.35736510023</v>
      </c>
      <c r="D108" s="18">
        <f t="shared" si="3"/>
        <v>65172.929141414592</v>
      </c>
      <c r="E108" s="18">
        <f t="shared" si="4"/>
        <v>8512.5717763143621</v>
      </c>
      <c r="F108" s="18">
        <f>($F$7-(SUM($C$8:C108)))</f>
        <v>19400646.559924867</v>
      </c>
      <c r="G108" s="18">
        <f>($G$7-(SUM($D$8:D108)))</f>
        <v>20790164.396111149</v>
      </c>
    </row>
    <row r="109" spans="1:7" ht="17.25" customHeight="1" x14ac:dyDescent="0.35">
      <c r="A109" s="1"/>
      <c r="B109" s="16">
        <v>102</v>
      </c>
      <c r="C109" s="18">
        <f t="shared" si="5"/>
        <v>56685.146271447462</v>
      </c>
      <c r="D109" s="18">
        <f t="shared" si="3"/>
        <v>65172.929141414592</v>
      </c>
      <c r="E109" s="18">
        <f t="shared" si="4"/>
        <v>8487.78286996713</v>
      </c>
      <c r="F109" s="18">
        <f>($F$7-(SUM($C$8:C109)))</f>
        <v>19343961.413653418</v>
      </c>
      <c r="G109" s="18">
        <f>($G$7-(SUM($D$8:D109)))</f>
        <v>20724991.466969736</v>
      </c>
    </row>
    <row r="110" spans="1:7" ht="17.25" customHeight="1" x14ac:dyDescent="0.35">
      <c r="A110" s="1"/>
      <c r="B110" s="16">
        <v>103</v>
      </c>
      <c r="C110" s="18">
        <f t="shared" si="5"/>
        <v>56709.946022941222</v>
      </c>
      <c r="D110" s="18">
        <f t="shared" si="3"/>
        <v>65172.929141414592</v>
      </c>
      <c r="E110" s="18">
        <f t="shared" si="4"/>
        <v>8462.9831184733703</v>
      </c>
      <c r="F110" s="18">
        <f>($F$7-(SUM($C$8:C110)))</f>
        <v>19287251.467630479</v>
      </c>
      <c r="G110" s="18">
        <f>($G$7-(SUM($D$8:D110)))</f>
        <v>20659818.537828319</v>
      </c>
    </row>
    <row r="111" spans="1:7" ht="17.25" customHeight="1" x14ac:dyDescent="0.35">
      <c r="A111" s="1"/>
      <c r="B111" s="16">
        <v>104</v>
      </c>
      <c r="C111" s="18">
        <f t="shared" si="5"/>
        <v>56734.756624326248</v>
      </c>
      <c r="D111" s="18">
        <f t="shared" si="3"/>
        <v>65172.929141414592</v>
      </c>
      <c r="E111" s="18">
        <f t="shared" si="4"/>
        <v>8438.1725170883437</v>
      </c>
      <c r="F111" s="18">
        <f>($F$7-(SUM($C$8:C111)))</f>
        <v>19230516.711006153</v>
      </c>
      <c r="G111" s="18">
        <f>($G$7-(SUM($D$8:D111)))</f>
        <v>20594645.608686905</v>
      </c>
    </row>
    <row r="112" spans="1:7" ht="17.25" customHeight="1" x14ac:dyDescent="0.35">
      <c r="A112" s="1"/>
      <c r="B112" s="16">
        <v>105</v>
      </c>
      <c r="C112" s="18">
        <f t="shared" si="5"/>
        <v>56759.578080349398</v>
      </c>
      <c r="D112" s="18">
        <f t="shared" si="3"/>
        <v>65172.929141414592</v>
      </c>
      <c r="E112" s="18">
        <f t="shared" si="4"/>
        <v>8413.3510610651938</v>
      </c>
      <c r="F112" s="18">
        <f>($F$7-(SUM($C$8:C112)))</f>
        <v>19173757.132925805</v>
      </c>
      <c r="G112" s="18">
        <f>($G$7-(SUM($D$8:D112)))</f>
        <v>20529472.679545492</v>
      </c>
    </row>
    <row r="113" spans="1:7" ht="17.25" customHeight="1" x14ac:dyDescent="0.35">
      <c r="A113" s="1"/>
      <c r="B113" s="16">
        <v>106</v>
      </c>
      <c r="C113" s="18">
        <f t="shared" si="5"/>
        <v>56784.410395759551</v>
      </c>
      <c r="D113" s="18">
        <f t="shared" si="3"/>
        <v>65172.929141414592</v>
      </c>
      <c r="E113" s="18">
        <f t="shared" si="4"/>
        <v>8388.5187456550411</v>
      </c>
      <c r="F113" s="18">
        <f>($F$7-(SUM($C$8:C113)))</f>
        <v>19116972.722530045</v>
      </c>
      <c r="G113" s="18">
        <f>($G$7-(SUM($D$8:D113)))</f>
        <v>20464299.750404075</v>
      </c>
    </row>
    <row r="114" spans="1:7" ht="17.25" customHeight="1" x14ac:dyDescent="0.35">
      <c r="A114" s="1"/>
      <c r="B114" s="16">
        <v>107</v>
      </c>
      <c r="C114" s="18">
        <f t="shared" si="5"/>
        <v>56809.253575307688</v>
      </c>
      <c r="D114" s="18">
        <f t="shared" si="3"/>
        <v>65172.929141414592</v>
      </c>
      <c r="E114" s="18">
        <f t="shared" si="4"/>
        <v>8363.6755661069037</v>
      </c>
      <c r="F114" s="18">
        <f>($F$7-(SUM($C$8:C114)))</f>
        <v>19060163.468954738</v>
      </c>
      <c r="G114" s="18">
        <f>($G$7-(SUM($D$8:D114)))</f>
        <v>20399126.821262661</v>
      </c>
    </row>
    <row r="115" spans="1:7" ht="17.25" customHeight="1" x14ac:dyDescent="0.35">
      <c r="A115" s="1"/>
      <c r="B115" s="16">
        <v>108</v>
      </c>
      <c r="C115" s="18">
        <f t="shared" si="5"/>
        <v>56834.107623746888</v>
      </c>
      <c r="D115" s="18">
        <f t="shared" si="3"/>
        <v>65172.929141414592</v>
      </c>
      <c r="E115" s="18">
        <f t="shared" si="4"/>
        <v>8338.821517667704</v>
      </c>
      <c r="F115" s="18">
        <f>($F$7-(SUM($C$8:C115)))</f>
        <v>19003329.36133099</v>
      </c>
      <c r="G115" s="18">
        <f>($G$7-(SUM($D$8:D115)))</f>
        <v>20333953.892121248</v>
      </c>
    </row>
    <row r="116" spans="1:7" ht="17.25" customHeight="1" x14ac:dyDescent="0.35">
      <c r="A116" s="17" t="s">
        <v>14</v>
      </c>
      <c r="B116" s="16">
        <v>109</v>
      </c>
      <c r="C116" s="18">
        <f t="shared" si="5"/>
        <v>56858.972545832279</v>
      </c>
      <c r="D116" s="18">
        <f t="shared" si="3"/>
        <v>65172.929141414592</v>
      </c>
      <c r="E116" s="18">
        <f t="shared" si="4"/>
        <v>8313.9565955823127</v>
      </c>
      <c r="F116" s="18">
        <f>($F$7-(SUM($C$8:C116)))</f>
        <v>18946470.388785157</v>
      </c>
      <c r="G116" s="18">
        <f>($G$7-(SUM($D$8:D116)))</f>
        <v>20268780.962979835</v>
      </c>
    </row>
    <row r="117" spans="1:7" ht="17.25" customHeight="1" x14ac:dyDescent="0.35">
      <c r="A117" s="1"/>
      <c r="B117" s="16">
        <v>110</v>
      </c>
      <c r="C117" s="18">
        <f t="shared" si="5"/>
        <v>56883.84834632108</v>
      </c>
      <c r="D117" s="18">
        <f t="shared" si="3"/>
        <v>65172.929141414592</v>
      </c>
      <c r="E117" s="18">
        <f t="shared" si="4"/>
        <v>8289.0807950935123</v>
      </c>
      <c r="F117" s="18">
        <f>($F$7-(SUM($C$8:C117)))</f>
        <v>18889586.540438838</v>
      </c>
      <c r="G117" s="18">
        <f>($G$7-(SUM($D$8:D117)))</f>
        <v>20203608.033838421</v>
      </c>
    </row>
    <row r="118" spans="1:7" ht="17.25" customHeight="1" x14ac:dyDescent="0.35">
      <c r="A118" s="1"/>
      <c r="B118" s="16">
        <v>111</v>
      </c>
      <c r="C118" s="18">
        <f t="shared" si="5"/>
        <v>56908.735029972595</v>
      </c>
      <c r="D118" s="18">
        <f t="shared" si="3"/>
        <v>65172.929141414592</v>
      </c>
      <c r="E118" s="18">
        <f t="shared" si="4"/>
        <v>8264.1941114419969</v>
      </c>
      <c r="F118" s="18">
        <f>($F$7-(SUM($C$8:C118)))</f>
        <v>18832677.805408865</v>
      </c>
      <c r="G118" s="18">
        <f>($G$7-(SUM($D$8:D118)))</f>
        <v>20138435.104697004</v>
      </c>
    </row>
    <row r="119" spans="1:7" ht="17.25" customHeight="1" x14ac:dyDescent="0.35">
      <c r="A119" s="1"/>
      <c r="B119" s="16">
        <v>112</v>
      </c>
      <c r="C119" s="18">
        <f t="shared" si="5"/>
        <v>56933.632601548212</v>
      </c>
      <c r="D119" s="18">
        <f t="shared" si="3"/>
        <v>65172.929141414592</v>
      </c>
      <c r="E119" s="18">
        <f t="shared" si="4"/>
        <v>8239.29653986638</v>
      </c>
      <c r="F119" s="18">
        <f>($F$7-(SUM($C$8:C119)))</f>
        <v>18775744.172807317</v>
      </c>
      <c r="G119" s="18">
        <f>($G$7-(SUM($D$8:D119)))</f>
        <v>20073262.175555591</v>
      </c>
    </row>
    <row r="120" spans="1:7" ht="17.25" customHeight="1" x14ac:dyDescent="0.35">
      <c r="A120" s="1"/>
      <c r="B120" s="16">
        <v>113</v>
      </c>
      <c r="C120" s="18">
        <f t="shared" si="5"/>
        <v>56958.541065811383</v>
      </c>
      <c r="D120" s="18">
        <f t="shared" si="3"/>
        <v>65172.929141414592</v>
      </c>
      <c r="E120" s="18">
        <f t="shared" si="4"/>
        <v>8214.3880756032086</v>
      </c>
      <c r="F120" s="18">
        <f>($F$7-(SUM($C$8:C120)))</f>
        <v>18718785.631741505</v>
      </c>
      <c r="G120" s="18">
        <f>($G$7-(SUM($D$8:D120)))</f>
        <v>20008089.246414177</v>
      </c>
    </row>
    <row r="121" spans="1:7" ht="17.25" customHeight="1" x14ac:dyDescent="0.35">
      <c r="A121" s="1"/>
      <c r="B121" s="16">
        <v>114</v>
      </c>
      <c r="C121" s="18">
        <f t="shared" si="5"/>
        <v>56983.46042752768</v>
      </c>
      <c r="D121" s="18">
        <f t="shared" si="3"/>
        <v>65172.929141414592</v>
      </c>
      <c r="E121" s="18">
        <f t="shared" si="4"/>
        <v>8189.4687138869122</v>
      </c>
      <c r="F121" s="18">
        <f>($F$7-(SUM($C$8:C121)))</f>
        <v>18661802.171313979</v>
      </c>
      <c r="G121" s="18">
        <f>($G$7-(SUM($D$8:D121)))</f>
        <v>19942916.31727276</v>
      </c>
    </row>
    <row r="122" spans="1:7" ht="17.25" customHeight="1" x14ac:dyDescent="0.35">
      <c r="A122" s="1"/>
      <c r="B122" s="16">
        <v>115</v>
      </c>
      <c r="C122" s="18">
        <f t="shared" si="5"/>
        <v>57008.39069146473</v>
      </c>
      <c r="D122" s="18">
        <f t="shared" si="3"/>
        <v>65172.929141414592</v>
      </c>
      <c r="E122" s="18">
        <f t="shared" si="4"/>
        <v>8164.5384499498614</v>
      </c>
      <c r="F122" s="18">
        <f>($F$7-(SUM($C$8:C122)))</f>
        <v>18604793.780622512</v>
      </c>
      <c r="G122" s="18">
        <f>($G$7-(SUM($D$8:D122)))</f>
        <v>19877743.388131347</v>
      </c>
    </row>
    <row r="123" spans="1:7" ht="17.25" customHeight="1" x14ac:dyDescent="0.35">
      <c r="A123" s="1"/>
      <c r="B123" s="16">
        <v>116</v>
      </c>
      <c r="C123" s="18">
        <f t="shared" si="5"/>
        <v>57033.331862392239</v>
      </c>
      <c r="D123" s="18">
        <f t="shared" si="3"/>
        <v>65172.929141414592</v>
      </c>
      <c r="E123" s="18">
        <f t="shared" si="4"/>
        <v>8139.5972790223532</v>
      </c>
      <c r="F123" s="18">
        <f>($F$7-(SUM($C$8:C123)))</f>
        <v>18547760.448760122</v>
      </c>
      <c r="G123" s="18">
        <f>($G$7-(SUM($D$8:D123)))</f>
        <v>19812570.458989933</v>
      </c>
    </row>
    <row r="124" spans="1:7" ht="17.25" customHeight="1" x14ac:dyDescent="0.35">
      <c r="A124" s="1"/>
      <c r="B124" s="16">
        <v>117</v>
      </c>
      <c r="C124" s="18">
        <f t="shared" si="5"/>
        <v>57058.283945082039</v>
      </c>
      <c r="D124" s="18">
        <f t="shared" si="3"/>
        <v>65172.929141414592</v>
      </c>
      <c r="E124" s="18">
        <f t="shared" si="4"/>
        <v>8114.6451963325526</v>
      </c>
      <c r="F124" s="18">
        <f>($F$7-(SUM($C$8:C124)))</f>
        <v>18490702.164815038</v>
      </c>
      <c r="G124" s="18">
        <f>($G$7-(SUM($D$8:D124)))</f>
        <v>19747397.52984852</v>
      </c>
    </row>
    <row r="125" spans="1:7" ht="17.25" customHeight="1" x14ac:dyDescent="0.35">
      <c r="A125" s="1"/>
      <c r="B125" s="16">
        <v>118</v>
      </c>
      <c r="C125" s="18">
        <f t="shared" si="5"/>
        <v>57083.246944308012</v>
      </c>
      <c r="D125" s="18">
        <f t="shared" si="3"/>
        <v>65172.929141414592</v>
      </c>
      <c r="E125" s="18">
        <f t="shared" si="4"/>
        <v>8089.6821971065801</v>
      </c>
      <c r="F125" s="18">
        <f>($F$7-(SUM($C$8:C125)))</f>
        <v>18433618.91787073</v>
      </c>
      <c r="G125" s="18">
        <f>($G$7-(SUM($D$8:D125)))</f>
        <v>19682224.600707106</v>
      </c>
    </row>
    <row r="126" spans="1:7" ht="17.25" customHeight="1" x14ac:dyDescent="0.35">
      <c r="A126" s="1"/>
      <c r="B126" s="16">
        <v>119</v>
      </c>
      <c r="C126" s="18">
        <f t="shared" si="5"/>
        <v>57108.220864846146</v>
      </c>
      <c r="D126" s="18">
        <f t="shared" si="3"/>
        <v>65172.929141414592</v>
      </c>
      <c r="E126" s="18">
        <f t="shared" si="4"/>
        <v>8064.7082765684463</v>
      </c>
      <c r="F126" s="18">
        <f>($F$7-(SUM($C$8:C126)))</f>
        <v>18376510.697005887</v>
      </c>
      <c r="G126" s="18">
        <f>($G$7-(SUM($D$8:D126)))</f>
        <v>19617051.671565689</v>
      </c>
    </row>
    <row r="127" spans="1:7" ht="17.25" customHeight="1" x14ac:dyDescent="0.35">
      <c r="A127" s="1"/>
      <c r="B127" s="16">
        <v>120</v>
      </c>
      <c r="C127" s="18">
        <f t="shared" si="5"/>
        <v>57133.205711474518</v>
      </c>
      <c r="D127" s="18">
        <f t="shared" si="3"/>
        <v>65172.929141414592</v>
      </c>
      <c r="E127" s="18">
        <f t="shared" si="4"/>
        <v>8039.7234299400734</v>
      </c>
      <c r="F127" s="18">
        <f>($F$7-(SUM($C$8:C127)))</f>
        <v>18319377.49129441</v>
      </c>
      <c r="G127" s="18">
        <f>($G$7-(SUM($D$8:D127)))</f>
        <v>19551878.742424276</v>
      </c>
    </row>
    <row r="128" spans="1:7" ht="17.25" customHeight="1" x14ac:dyDescent="0.35">
      <c r="A128" s="17" t="s">
        <v>15</v>
      </c>
      <c r="B128" s="16">
        <v>121</v>
      </c>
      <c r="C128" s="18">
        <f t="shared" si="5"/>
        <v>57158.201488973289</v>
      </c>
      <c r="D128" s="18">
        <f t="shared" si="3"/>
        <v>65172.929141414592</v>
      </c>
      <c r="E128" s="18">
        <f t="shared" si="4"/>
        <v>8014.7276524413028</v>
      </c>
      <c r="F128" s="18">
        <f>($F$7-(SUM($C$8:C128)))</f>
        <v>18262219.289805438</v>
      </c>
      <c r="G128" s="18">
        <f>($G$7-(SUM($D$8:D128)))</f>
        <v>19486705.813282862</v>
      </c>
    </row>
    <row r="129" spans="1:7" ht="17.25" customHeight="1" x14ac:dyDescent="0.35">
      <c r="A129" s="1"/>
      <c r="B129" s="16">
        <v>122</v>
      </c>
      <c r="C129" s="18">
        <f t="shared" si="5"/>
        <v>57183.208202124712</v>
      </c>
      <c r="D129" s="18">
        <f t="shared" si="3"/>
        <v>65172.929141414592</v>
      </c>
      <c r="E129" s="18">
        <f t="shared" si="4"/>
        <v>7989.7209392898803</v>
      </c>
      <c r="F129" s="18">
        <f>($F$7-(SUM($C$8:C129)))</f>
        <v>18205036.081603311</v>
      </c>
      <c r="G129" s="18">
        <f>($G$7-(SUM($D$8:D129)))</f>
        <v>19421532.884141445</v>
      </c>
    </row>
    <row r="130" spans="1:7" ht="17.25" customHeight="1" x14ac:dyDescent="0.35">
      <c r="A130" s="1"/>
      <c r="B130" s="16">
        <v>123</v>
      </c>
      <c r="C130" s="18">
        <f t="shared" si="5"/>
        <v>57208.225855713135</v>
      </c>
      <c r="D130" s="18">
        <f t="shared" si="3"/>
        <v>65172.929141414592</v>
      </c>
      <c r="E130" s="18">
        <f t="shared" si="4"/>
        <v>7964.7032857014565</v>
      </c>
      <c r="F130" s="18">
        <f>($F$7-(SUM($C$8:C130)))</f>
        <v>18147827.855747599</v>
      </c>
      <c r="G130" s="18">
        <f>($G$7-(SUM($D$8:D130)))</f>
        <v>19356359.955000032</v>
      </c>
    </row>
    <row r="131" spans="1:7" ht="17.25" customHeight="1" x14ac:dyDescent="0.35">
      <c r="A131" s="1"/>
      <c r="B131" s="16">
        <v>124</v>
      </c>
      <c r="C131" s="18">
        <f t="shared" si="5"/>
        <v>57233.254454525013</v>
      </c>
      <c r="D131" s="18">
        <f t="shared" si="3"/>
        <v>65172.929141414592</v>
      </c>
      <c r="E131" s="18">
        <f t="shared" si="4"/>
        <v>7939.6746868895789</v>
      </c>
      <c r="F131" s="18">
        <f>($F$7-(SUM($C$8:C131)))</f>
        <v>18090594.601293076</v>
      </c>
      <c r="G131" s="18">
        <f>($G$7-(SUM($D$8:D131)))</f>
        <v>19291187.025858618</v>
      </c>
    </row>
    <row r="132" spans="1:7" ht="17.25" customHeight="1" x14ac:dyDescent="0.35">
      <c r="A132" s="1"/>
      <c r="B132" s="16">
        <v>125</v>
      </c>
      <c r="C132" s="18">
        <f t="shared" si="5"/>
        <v>57258.29400334887</v>
      </c>
      <c r="D132" s="18">
        <f t="shared" si="3"/>
        <v>65172.929141414592</v>
      </c>
      <c r="E132" s="18">
        <f t="shared" si="4"/>
        <v>7914.6351380657215</v>
      </c>
      <c r="F132" s="18">
        <f>($F$7-(SUM($C$8:C132)))</f>
        <v>18033336.307289727</v>
      </c>
      <c r="G132" s="18">
        <f>($G$7-(SUM($D$8:D132)))</f>
        <v>19226014.096717205</v>
      </c>
    </row>
    <row r="133" spans="1:7" ht="17.25" customHeight="1" x14ac:dyDescent="0.35">
      <c r="A133" s="1"/>
      <c r="B133" s="16">
        <v>126</v>
      </c>
      <c r="C133" s="18">
        <f t="shared" si="5"/>
        <v>57283.344506975336</v>
      </c>
      <c r="D133" s="18">
        <f t="shared" si="3"/>
        <v>65172.929141414592</v>
      </c>
      <c r="E133" s="18">
        <f t="shared" si="4"/>
        <v>7889.5846344392558</v>
      </c>
      <c r="F133" s="18">
        <f>($F$7-(SUM($C$8:C133)))</f>
        <v>17976052.962782752</v>
      </c>
      <c r="G133" s="18">
        <f>($G$7-(SUM($D$8:D133)))</f>
        <v>19160841.167575791</v>
      </c>
    </row>
    <row r="134" spans="1:7" ht="17.25" customHeight="1" x14ac:dyDescent="0.35">
      <c r="A134" s="1"/>
      <c r="B134" s="16">
        <v>127</v>
      </c>
      <c r="C134" s="18">
        <f t="shared" si="5"/>
        <v>57308.405970197142</v>
      </c>
      <c r="D134" s="18">
        <f t="shared" si="3"/>
        <v>65172.929141414592</v>
      </c>
      <c r="E134" s="18">
        <f t="shared" si="4"/>
        <v>7864.52317121745</v>
      </c>
      <c r="F134" s="18">
        <f>($F$7-(SUM($C$8:C134)))</f>
        <v>17918744.556812555</v>
      </c>
      <c r="G134" s="18">
        <f>($G$7-(SUM($D$8:D134)))</f>
        <v>19095668.238434374</v>
      </c>
    </row>
    <row r="135" spans="1:7" ht="17.25" customHeight="1" x14ac:dyDescent="0.35">
      <c r="A135" s="1"/>
      <c r="B135" s="16">
        <v>128</v>
      </c>
      <c r="C135" s="18">
        <f t="shared" si="5"/>
        <v>57333.4783978091</v>
      </c>
      <c r="D135" s="18">
        <f t="shared" si="3"/>
        <v>65172.929141414592</v>
      </c>
      <c r="E135" s="18">
        <f t="shared" si="4"/>
        <v>7839.4507436054919</v>
      </c>
      <c r="F135" s="18">
        <f>($F$7-(SUM($C$8:C135)))</f>
        <v>17861411.078414746</v>
      </c>
      <c r="G135" s="18">
        <f>($G$7-(SUM($D$8:D135)))</f>
        <v>19030495.309292961</v>
      </c>
    </row>
    <row r="136" spans="1:7" ht="17.25" customHeight="1" x14ac:dyDescent="0.35">
      <c r="A136" s="1"/>
      <c r="B136" s="16">
        <v>129</v>
      </c>
      <c r="C136" s="18">
        <f t="shared" si="5"/>
        <v>57358.561794608133</v>
      </c>
      <c r="D136" s="18">
        <f t="shared" ref="D136:D199" si="6">IF((B136&gt;$D$4*12),0,PMT($E$4/12,$D$4*12,$F$7)*-1)</f>
        <v>65172.929141414592</v>
      </c>
      <c r="E136" s="18">
        <f t="shared" ref="E136:E199" si="7">D136-C136</f>
        <v>7814.367346806459</v>
      </c>
      <c r="F136" s="18">
        <f>($F$7-(SUM($C$8:C136)))</f>
        <v>17804052.516620137</v>
      </c>
      <c r="G136" s="18">
        <f>($G$7-(SUM($D$8:D136)))</f>
        <v>18965322.380151547</v>
      </c>
    </row>
    <row r="137" spans="1:7" ht="17.25" customHeight="1" x14ac:dyDescent="0.35">
      <c r="A137" s="1"/>
      <c r="B137" s="16">
        <v>130</v>
      </c>
      <c r="C137" s="18">
        <f t="shared" ref="C137:C200" si="8">IF((B137&gt;$D$4*12),0,PPMT($E$4/12,B137,$D$4*12,$F$7)*-1)</f>
        <v>57383.65616539328</v>
      </c>
      <c r="D137" s="18">
        <f t="shared" si="6"/>
        <v>65172.929141414592</v>
      </c>
      <c r="E137" s="18">
        <f t="shared" si="7"/>
        <v>7789.2729760213115</v>
      </c>
      <c r="F137" s="18">
        <f>($F$7-(SUM($C$8:C137)))</f>
        <v>17746668.860454746</v>
      </c>
      <c r="G137" s="18">
        <f>($G$7-(SUM($D$8:D137)))</f>
        <v>18900149.45101013</v>
      </c>
    </row>
    <row r="138" spans="1:7" ht="17.25" customHeight="1" x14ac:dyDescent="0.35">
      <c r="A138" s="1"/>
      <c r="B138" s="16">
        <v>131</v>
      </c>
      <c r="C138" s="18">
        <f t="shared" si="8"/>
        <v>57408.761514965634</v>
      </c>
      <c r="D138" s="18">
        <f t="shared" si="6"/>
        <v>65172.929141414592</v>
      </c>
      <c r="E138" s="18">
        <f t="shared" si="7"/>
        <v>7764.1676264489579</v>
      </c>
      <c r="F138" s="18">
        <f>($F$7-(SUM($C$8:C138)))</f>
        <v>17689260.098939776</v>
      </c>
      <c r="G138" s="18">
        <f>($G$7-(SUM($D$8:D138)))</f>
        <v>18834976.521868713</v>
      </c>
    </row>
    <row r="139" spans="1:7" ht="17.25" customHeight="1" x14ac:dyDescent="0.35">
      <c r="A139" s="1"/>
      <c r="B139" s="16">
        <v>132</v>
      </c>
      <c r="C139" s="18">
        <f t="shared" si="8"/>
        <v>57433.877848128432</v>
      </c>
      <c r="D139" s="18">
        <f t="shared" si="6"/>
        <v>65172.929141414592</v>
      </c>
      <c r="E139" s="18">
        <f t="shared" si="7"/>
        <v>7739.0512932861602</v>
      </c>
      <c r="F139" s="18">
        <f>($F$7-(SUM($C$8:C139)))</f>
        <v>17631826.22109165</v>
      </c>
      <c r="G139" s="18">
        <f>($G$7-(SUM($D$8:D139)))</f>
        <v>18769803.5927273</v>
      </c>
    </row>
    <row r="140" spans="1:7" ht="17.25" customHeight="1" x14ac:dyDescent="0.35">
      <c r="A140" s="17" t="s">
        <v>16</v>
      </c>
      <c r="B140" s="16">
        <v>133</v>
      </c>
      <c r="C140" s="18">
        <f t="shared" si="8"/>
        <v>57459.005169686992</v>
      </c>
      <c r="D140" s="18">
        <f t="shared" si="6"/>
        <v>65172.929141414592</v>
      </c>
      <c r="E140" s="18">
        <f t="shared" si="7"/>
        <v>7713.9239717275996</v>
      </c>
      <c r="F140" s="18">
        <f>($F$7-(SUM($C$8:C140)))</f>
        <v>17574367.215921961</v>
      </c>
      <c r="G140" s="18">
        <f>($G$7-(SUM($D$8:D140)))</f>
        <v>18704630.663585886</v>
      </c>
    </row>
    <row r="141" spans="1:7" ht="17.25" customHeight="1" x14ac:dyDescent="0.35">
      <c r="A141" s="1"/>
      <c r="B141" s="16">
        <v>134</v>
      </c>
      <c r="C141" s="18">
        <f t="shared" si="8"/>
        <v>57484.14348444873</v>
      </c>
      <c r="D141" s="18">
        <f t="shared" si="6"/>
        <v>65172.929141414592</v>
      </c>
      <c r="E141" s="18">
        <f t="shared" si="7"/>
        <v>7688.7856569658616</v>
      </c>
      <c r="F141" s="18">
        <f>($F$7-(SUM($C$8:C141)))</f>
        <v>17516883.072437514</v>
      </c>
      <c r="G141" s="18">
        <f>($G$7-(SUM($D$8:D141)))</f>
        <v>18639457.734444469</v>
      </c>
    </row>
    <row r="142" spans="1:7" ht="17.25" customHeight="1" x14ac:dyDescent="0.35">
      <c r="A142" s="1"/>
      <c r="B142" s="16">
        <v>135</v>
      </c>
      <c r="C142" s="18">
        <f t="shared" si="8"/>
        <v>57509.292797223177</v>
      </c>
      <c r="D142" s="18">
        <f t="shared" si="6"/>
        <v>65172.929141414592</v>
      </c>
      <c r="E142" s="18">
        <f t="shared" si="7"/>
        <v>7663.6363441914145</v>
      </c>
      <c r="F142" s="18">
        <f>($F$7-(SUM($C$8:C142)))</f>
        <v>17459373.779640291</v>
      </c>
      <c r="G142" s="18">
        <f>($G$7-(SUM($D$8:D142)))</f>
        <v>18574284.805303052</v>
      </c>
    </row>
    <row r="143" spans="1:7" ht="17.25" customHeight="1" x14ac:dyDescent="0.35">
      <c r="A143" s="1"/>
      <c r="B143" s="16">
        <v>136</v>
      </c>
      <c r="C143" s="18">
        <f t="shared" si="8"/>
        <v>57534.453112821961</v>
      </c>
      <c r="D143" s="18">
        <f t="shared" si="6"/>
        <v>65172.929141414592</v>
      </c>
      <c r="E143" s="18">
        <f t="shared" si="7"/>
        <v>7638.4760285926313</v>
      </c>
      <c r="F143" s="18">
        <f>($F$7-(SUM($C$8:C143)))</f>
        <v>17401839.326527469</v>
      </c>
      <c r="G143" s="18">
        <f>($G$7-(SUM($D$8:D143)))</f>
        <v>18509111.876161639</v>
      </c>
    </row>
    <row r="144" spans="1:7" ht="17.25" customHeight="1" x14ac:dyDescent="0.35">
      <c r="A144" s="1"/>
      <c r="B144" s="16">
        <v>137</v>
      </c>
      <c r="C144" s="18">
        <f t="shared" si="8"/>
        <v>57559.624436058824</v>
      </c>
      <c r="D144" s="18">
        <f t="shared" si="6"/>
        <v>65172.929141414592</v>
      </c>
      <c r="E144" s="18">
        <f t="shared" si="7"/>
        <v>7613.3047053557675</v>
      </c>
      <c r="F144" s="18">
        <f>($F$7-(SUM($C$8:C144)))</f>
        <v>17344279.702091411</v>
      </c>
      <c r="G144" s="18">
        <f>($G$7-(SUM($D$8:D144)))</f>
        <v>18443938.947020225</v>
      </c>
    </row>
    <row r="145" spans="1:7" ht="17.25" customHeight="1" x14ac:dyDescent="0.35">
      <c r="A145" s="1"/>
      <c r="B145" s="16">
        <v>138</v>
      </c>
      <c r="C145" s="18">
        <f t="shared" si="8"/>
        <v>57584.806771749594</v>
      </c>
      <c r="D145" s="18">
        <f t="shared" si="6"/>
        <v>65172.929141414592</v>
      </c>
      <c r="E145" s="18">
        <f t="shared" si="7"/>
        <v>7588.1223696649977</v>
      </c>
      <c r="F145" s="18">
        <f>($F$7-(SUM($C$8:C145)))</f>
        <v>17286694.895319659</v>
      </c>
      <c r="G145" s="18">
        <f>($G$7-(SUM($D$8:D145)))</f>
        <v>18378766.017878808</v>
      </c>
    </row>
    <row r="146" spans="1:7" ht="17.25" customHeight="1" x14ac:dyDescent="0.35">
      <c r="A146" s="1"/>
      <c r="B146" s="16">
        <v>139</v>
      </c>
      <c r="C146" s="18">
        <f t="shared" si="8"/>
        <v>57610.000124712242</v>
      </c>
      <c r="D146" s="18">
        <f t="shared" si="6"/>
        <v>65172.929141414592</v>
      </c>
      <c r="E146" s="18">
        <f t="shared" si="7"/>
        <v>7562.9290167023501</v>
      </c>
      <c r="F146" s="18">
        <f>($F$7-(SUM($C$8:C146)))</f>
        <v>17229084.895194948</v>
      </c>
      <c r="G146" s="18">
        <f>($G$7-(SUM($D$8:D146)))</f>
        <v>18313593.088737391</v>
      </c>
    </row>
    <row r="147" spans="1:7" ht="17.25" customHeight="1" x14ac:dyDescent="0.35">
      <c r="A147" s="1"/>
      <c r="B147" s="16">
        <v>140</v>
      </c>
      <c r="C147" s="18">
        <f t="shared" si="8"/>
        <v>57635.204499766798</v>
      </c>
      <c r="D147" s="18">
        <f t="shared" si="6"/>
        <v>65172.929141414592</v>
      </c>
      <c r="E147" s="18">
        <f t="shared" si="7"/>
        <v>7537.7246416477938</v>
      </c>
      <c r="F147" s="18">
        <f>($F$7-(SUM($C$8:C147)))</f>
        <v>17171449.690695181</v>
      </c>
      <c r="G147" s="18">
        <f>($G$7-(SUM($D$8:D147)))</f>
        <v>18248420.159595978</v>
      </c>
    </row>
    <row r="148" spans="1:7" ht="17.25" customHeight="1" x14ac:dyDescent="0.35">
      <c r="A148" s="1"/>
      <c r="B148" s="16">
        <v>141</v>
      </c>
      <c r="C148" s="18">
        <f t="shared" si="8"/>
        <v>57660.41990173544</v>
      </c>
      <c r="D148" s="18">
        <f t="shared" si="6"/>
        <v>65172.929141414592</v>
      </c>
      <c r="E148" s="18">
        <f t="shared" si="7"/>
        <v>7512.5092396791515</v>
      </c>
      <c r="F148" s="18">
        <f>($F$7-(SUM($C$8:C148)))</f>
        <v>17113789.270793445</v>
      </c>
      <c r="G148" s="18">
        <f>($G$7-(SUM($D$8:D148)))</f>
        <v>18183247.230454564</v>
      </c>
    </row>
    <row r="149" spans="1:7" ht="17.25" customHeight="1" x14ac:dyDescent="0.35">
      <c r="A149" s="1"/>
      <c r="B149" s="16">
        <v>142</v>
      </c>
      <c r="C149" s="18">
        <f t="shared" si="8"/>
        <v>57685.646335442463</v>
      </c>
      <c r="D149" s="18">
        <f t="shared" si="6"/>
        <v>65172.929141414592</v>
      </c>
      <c r="E149" s="18">
        <f t="shared" si="7"/>
        <v>7487.2828059721287</v>
      </c>
      <c r="F149" s="18">
        <f>($F$7-(SUM($C$8:C149)))</f>
        <v>17056103.624458004</v>
      </c>
      <c r="G149" s="18">
        <f>($G$7-(SUM($D$8:D149)))</f>
        <v>18118074.301313147</v>
      </c>
    </row>
    <row r="150" spans="1:7" ht="17.25" customHeight="1" x14ac:dyDescent="0.35">
      <c r="A150" s="1"/>
      <c r="B150" s="16">
        <v>143</v>
      </c>
      <c r="C150" s="18">
        <f t="shared" si="8"/>
        <v>57710.883805714206</v>
      </c>
      <c r="D150" s="18">
        <f t="shared" si="6"/>
        <v>65172.929141414592</v>
      </c>
      <c r="E150" s="18">
        <f t="shared" si="7"/>
        <v>7462.0453357003862</v>
      </c>
      <c r="F150" s="18">
        <f>($F$7-(SUM($C$8:C150)))</f>
        <v>16998392.740652289</v>
      </c>
      <c r="G150" s="18">
        <f>($G$7-(SUM($D$8:D150)))</f>
        <v>18052901.37217173</v>
      </c>
    </row>
    <row r="151" spans="1:7" ht="17.25" customHeight="1" x14ac:dyDescent="0.35">
      <c r="A151" s="1"/>
      <c r="B151" s="16">
        <v>144</v>
      </c>
      <c r="C151" s="18">
        <f t="shared" si="8"/>
        <v>57736.132317379219</v>
      </c>
      <c r="D151" s="18">
        <f t="shared" si="6"/>
        <v>65172.929141414592</v>
      </c>
      <c r="E151" s="18">
        <f t="shared" si="7"/>
        <v>7436.796824035373</v>
      </c>
      <c r="F151" s="18">
        <f>($F$7-(SUM($C$8:C151)))</f>
        <v>16940656.60833491</v>
      </c>
      <c r="G151" s="18">
        <f>($G$7-(SUM($D$8:D151)))</f>
        <v>17987728.443030316</v>
      </c>
    </row>
    <row r="152" spans="1:7" ht="17.25" customHeight="1" x14ac:dyDescent="0.35">
      <c r="A152" s="17" t="s">
        <v>17</v>
      </c>
      <c r="B152" s="16">
        <v>145</v>
      </c>
      <c r="C152" s="18">
        <f t="shared" si="8"/>
        <v>57761.391875268062</v>
      </c>
      <c r="D152" s="18">
        <f t="shared" si="6"/>
        <v>65172.929141414592</v>
      </c>
      <c r="E152" s="18">
        <f t="shared" si="7"/>
        <v>7411.5372661465299</v>
      </c>
      <c r="F152" s="18">
        <f>($F$7-(SUM($C$8:C152)))</f>
        <v>16882895.216459639</v>
      </c>
      <c r="G152" s="18">
        <f>($G$7-(SUM($D$8:D152)))</f>
        <v>17922555.513888903</v>
      </c>
    </row>
    <row r="153" spans="1:7" ht="17.25" customHeight="1" x14ac:dyDescent="0.35">
      <c r="A153" s="1"/>
      <c r="B153" s="16">
        <v>146</v>
      </c>
      <c r="C153" s="18">
        <f t="shared" si="8"/>
        <v>57786.662484213492</v>
      </c>
      <c r="D153" s="18">
        <f t="shared" si="6"/>
        <v>65172.929141414592</v>
      </c>
      <c r="E153" s="18">
        <f t="shared" si="7"/>
        <v>7386.2666572011003</v>
      </c>
      <c r="F153" s="18">
        <f>($F$7-(SUM($C$8:C153)))</f>
        <v>16825108.553975426</v>
      </c>
      <c r="G153" s="18">
        <f>($G$7-(SUM($D$8:D153)))</f>
        <v>17857382.584747486</v>
      </c>
    </row>
    <row r="154" spans="1:7" ht="17.25" customHeight="1" x14ac:dyDescent="0.35">
      <c r="A154" s="1"/>
      <c r="B154" s="16">
        <v>147</v>
      </c>
      <c r="C154" s="18">
        <f t="shared" si="8"/>
        <v>57811.944149050338</v>
      </c>
      <c r="D154" s="18">
        <f t="shared" si="6"/>
        <v>65172.929141414592</v>
      </c>
      <c r="E154" s="18">
        <f t="shared" si="7"/>
        <v>7360.9849923642541</v>
      </c>
      <c r="F154" s="18">
        <f>($F$7-(SUM($C$8:C154)))</f>
        <v>16767296.609826379</v>
      </c>
      <c r="G154" s="18">
        <f>($G$7-(SUM($D$8:D154)))</f>
        <v>17792209.655606069</v>
      </c>
    </row>
    <row r="155" spans="1:7" ht="17.25" customHeight="1" x14ac:dyDescent="0.35">
      <c r="A155" s="1"/>
      <c r="B155" s="16">
        <v>148</v>
      </c>
      <c r="C155" s="18">
        <f t="shared" si="8"/>
        <v>57837.236874615548</v>
      </c>
      <c r="D155" s="18">
        <f t="shared" si="6"/>
        <v>65172.929141414592</v>
      </c>
      <c r="E155" s="18">
        <f t="shared" si="7"/>
        <v>7335.6922667990439</v>
      </c>
      <c r="F155" s="18">
        <f>($F$7-(SUM($C$8:C155)))</f>
        <v>16709459.372951761</v>
      </c>
      <c r="G155" s="18">
        <f>($G$7-(SUM($D$8:D155)))</f>
        <v>17727036.726464655</v>
      </c>
    </row>
    <row r="156" spans="1:7" ht="17.25" customHeight="1" x14ac:dyDescent="0.35">
      <c r="A156" s="1"/>
      <c r="B156" s="16">
        <v>149</v>
      </c>
      <c r="C156" s="18">
        <f t="shared" si="8"/>
        <v>57862.540665748194</v>
      </c>
      <c r="D156" s="18">
        <f t="shared" si="6"/>
        <v>65172.929141414592</v>
      </c>
      <c r="E156" s="18">
        <f t="shared" si="7"/>
        <v>7310.3884756663974</v>
      </c>
      <c r="F156" s="18">
        <f>($F$7-(SUM($C$8:C156)))</f>
        <v>16651596.832286013</v>
      </c>
      <c r="G156" s="18">
        <f>($G$7-(SUM($D$8:D156)))</f>
        <v>17661863.797323242</v>
      </c>
    </row>
    <row r="157" spans="1:7" ht="17.25" customHeight="1" x14ac:dyDescent="0.35">
      <c r="A157" s="1"/>
      <c r="B157" s="16">
        <v>150</v>
      </c>
      <c r="C157" s="18">
        <f t="shared" si="8"/>
        <v>57887.855527289459</v>
      </c>
      <c r="D157" s="18">
        <f t="shared" si="6"/>
        <v>65172.929141414592</v>
      </c>
      <c r="E157" s="18">
        <f t="shared" si="7"/>
        <v>7285.0736141251327</v>
      </c>
      <c r="F157" s="18">
        <f>($F$7-(SUM($C$8:C157)))</f>
        <v>16593708.976758724</v>
      </c>
      <c r="G157" s="18">
        <f>($G$7-(SUM($D$8:D157)))</f>
        <v>17596690.868181825</v>
      </c>
    </row>
    <row r="158" spans="1:7" ht="17.25" customHeight="1" x14ac:dyDescent="0.35">
      <c r="A158" s="1"/>
      <c r="B158" s="16">
        <v>151</v>
      </c>
      <c r="C158" s="18">
        <f t="shared" si="8"/>
        <v>57913.181464082649</v>
      </c>
      <c r="D158" s="18">
        <f t="shared" si="6"/>
        <v>65172.929141414592</v>
      </c>
      <c r="E158" s="18">
        <f t="shared" si="7"/>
        <v>7259.7476773319431</v>
      </c>
      <c r="F158" s="18">
        <f>($F$7-(SUM($C$8:C158)))</f>
        <v>16535795.795294641</v>
      </c>
      <c r="G158" s="18">
        <f>($G$7-(SUM($D$8:D158)))</f>
        <v>17531517.939040408</v>
      </c>
    </row>
    <row r="159" spans="1:7" ht="17.25" customHeight="1" x14ac:dyDescent="0.35">
      <c r="A159" s="1"/>
      <c r="B159" s="16">
        <v>152</v>
      </c>
      <c r="C159" s="18">
        <f t="shared" si="8"/>
        <v>57938.51848097318</v>
      </c>
      <c r="D159" s="18">
        <f t="shared" si="6"/>
        <v>65172.929141414592</v>
      </c>
      <c r="E159" s="18">
        <f t="shared" si="7"/>
        <v>7234.4106604414119</v>
      </c>
      <c r="F159" s="18">
        <f>($F$7-(SUM($C$8:C159)))</f>
        <v>16477857.276813667</v>
      </c>
      <c r="G159" s="18">
        <f>($G$7-(SUM($D$8:D159)))</f>
        <v>17466345.009898994</v>
      </c>
    </row>
    <row r="160" spans="1:7" ht="17.25" customHeight="1" x14ac:dyDescent="0.35">
      <c r="A160" s="1"/>
      <c r="B160" s="16">
        <v>153</v>
      </c>
      <c r="C160" s="18">
        <f t="shared" si="8"/>
        <v>57963.866582808609</v>
      </c>
      <c r="D160" s="18">
        <f t="shared" si="6"/>
        <v>65172.929141414592</v>
      </c>
      <c r="E160" s="18">
        <f t="shared" si="7"/>
        <v>7209.0625586059832</v>
      </c>
      <c r="F160" s="18">
        <f>($F$7-(SUM($C$8:C160)))</f>
        <v>16419893.410230858</v>
      </c>
      <c r="G160" s="18">
        <f>($G$7-(SUM($D$8:D160)))</f>
        <v>17401172.080757581</v>
      </c>
    </row>
    <row r="161" spans="1:7" ht="17.25" customHeight="1" x14ac:dyDescent="0.35">
      <c r="A161" s="1"/>
      <c r="B161" s="16">
        <v>154</v>
      </c>
      <c r="C161" s="18">
        <f t="shared" si="8"/>
        <v>57989.225774438586</v>
      </c>
      <c r="D161" s="18">
        <f t="shared" si="6"/>
        <v>65172.929141414592</v>
      </c>
      <c r="E161" s="18">
        <f t="shared" si="7"/>
        <v>7183.7033669760058</v>
      </c>
      <c r="F161" s="18">
        <f>($F$7-(SUM($C$8:C161)))</f>
        <v>16361904.184456419</v>
      </c>
      <c r="G161" s="18">
        <f>($G$7-(SUM($D$8:D161)))</f>
        <v>17335999.151616164</v>
      </c>
    </row>
    <row r="162" spans="1:7" ht="17.25" customHeight="1" x14ac:dyDescent="0.35">
      <c r="A162" s="1"/>
      <c r="B162" s="16">
        <v>155</v>
      </c>
      <c r="C162" s="18">
        <f t="shared" si="8"/>
        <v>58014.596060714903</v>
      </c>
      <c r="D162" s="18">
        <f t="shared" si="6"/>
        <v>65172.929141414592</v>
      </c>
      <c r="E162" s="18">
        <f t="shared" si="7"/>
        <v>7158.3330806996892</v>
      </c>
      <c r="F162" s="18">
        <f>($F$7-(SUM($C$8:C162)))</f>
        <v>16303889.588395704</v>
      </c>
      <c r="G162" s="18">
        <f>($G$7-(SUM($D$8:D162)))</f>
        <v>17270826.222474746</v>
      </c>
    </row>
    <row r="163" spans="1:7" ht="17.25" customHeight="1" x14ac:dyDescent="0.35">
      <c r="A163" s="1"/>
      <c r="B163" s="16">
        <v>156</v>
      </c>
      <c r="C163" s="18">
        <f t="shared" si="8"/>
        <v>58039.977446491474</v>
      </c>
      <c r="D163" s="18">
        <f t="shared" si="6"/>
        <v>65172.929141414592</v>
      </c>
      <c r="E163" s="18">
        <f t="shared" si="7"/>
        <v>7132.9516949231183</v>
      </c>
      <c r="F163" s="18">
        <f>($F$7-(SUM($C$8:C163)))</f>
        <v>16245849.610949213</v>
      </c>
      <c r="G163" s="18">
        <f>($G$7-(SUM($D$8:D163)))</f>
        <v>17205653.293333333</v>
      </c>
    </row>
    <row r="164" spans="1:7" ht="17.25" customHeight="1" x14ac:dyDescent="0.35">
      <c r="A164" s="17" t="s">
        <v>18</v>
      </c>
      <c r="B164" s="16">
        <v>157</v>
      </c>
      <c r="C164" s="18">
        <f t="shared" si="8"/>
        <v>58065.369936624309</v>
      </c>
      <c r="D164" s="18">
        <f t="shared" si="6"/>
        <v>65172.929141414592</v>
      </c>
      <c r="E164" s="18">
        <f t="shared" si="7"/>
        <v>7107.5592047902828</v>
      </c>
      <c r="F164" s="18">
        <f>($F$7-(SUM($C$8:C164)))</f>
        <v>16187784.241012588</v>
      </c>
      <c r="G164" s="18">
        <f>($G$7-(SUM($D$8:D164)))</f>
        <v>17140480.36419192</v>
      </c>
    </row>
    <row r="165" spans="1:7" ht="17.25" customHeight="1" x14ac:dyDescent="0.35">
      <c r="A165" s="1"/>
      <c r="B165" s="16">
        <v>158</v>
      </c>
      <c r="C165" s="18">
        <f t="shared" si="8"/>
        <v>58090.773535971581</v>
      </c>
      <c r="D165" s="18">
        <f t="shared" si="6"/>
        <v>65172.929141414592</v>
      </c>
      <c r="E165" s="18">
        <f t="shared" si="7"/>
        <v>7082.1556054430112</v>
      </c>
      <c r="F165" s="18">
        <f>($F$7-(SUM($C$8:C165)))</f>
        <v>16129693.467476616</v>
      </c>
      <c r="G165" s="18">
        <f>($G$7-(SUM($D$8:D165)))</f>
        <v>17075307.435050502</v>
      </c>
    </row>
    <row r="166" spans="1:7" ht="17.25" customHeight="1" x14ac:dyDescent="0.35">
      <c r="A166" s="1"/>
      <c r="B166" s="16">
        <v>159</v>
      </c>
      <c r="C166" s="18">
        <f t="shared" si="8"/>
        <v>58116.18824939357</v>
      </c>
      <c r="D166" s="18">
        <f t="shared" si="6"/>
        <v>65172.929141414592</v>
      </c>
      <c r="E166" s="18">
        <f t="shared" si="7"/>
        <v>7056.7408920210219</v>
      </c>
      <c r="F166" s="18">
        <f>($F$7-(SUM($C$8:C166)))</f>
        <v>16071577.279227221</v>
      </c>
      <c r="G166" s="18">
        <f>($G$7-(SUM($D$8:D166)))</f>
        <v>17010134.505909085</v>
      </c>
    </row>
    <row r="167" spans="1:7" ht="17.25" customHeight="1" x14ac:dyDescent="0.35">
      <c r="A167" s="1"/>
      <c r="B167" s="16">
        <v>160</v>
      </c>
      <c r="C167" s="18">
        <f t="shared" si="8"/>
        <v>58141.614081752676</v>
      </c>
      <c r="D167" s="18">
        <f t="shared" si="6"/>
        <v>65172.929141414592</v>
      </c>
      <c r="E167" s="18">
        <f t="shared" si="7"/>
        <v>7031.3150596619162</v>
      </c>
      <c r="F167" s="18">
        <f>($F$7-(SUM($C$8:C167)))</f>
        <v>16013435.665145468</v>
      </c>
      <c r="G167" s="18">
        <f>($G$7-(SUM($D$8:D167)))</f>
        <v>16944961.576767672</v>
      </c>
    </row>
    <row r="168" spans="1:7" ht="17.25" customHeight="1" x14ac:dyDescent="0.35">
      <c r="A168" s="1"/>
      <c r="B168" s="16">
        <v>161</v>
      </c>
      <c r="C168" s="18">
        <f t="shared" si="8"/>
        <v>58167.051037913443</v>
      </c>
      <c r="D168" s="18">
        <f t="shared" si="6"/>
        <v>65172.929141414592</v>
      </c>
      <c r="E168" s="18">
        <f t="shared" si="7"/>
        <v>7005.8781035011489</v>
      </c>
      <c r="F168" s="18">
        <f>($F$7-(SUM($C$8:C168)))</f>
        <v>15955268.614107555</v>
      </c>
      <c r="G168" s="18">
        <f>($G$7-(SUM($D$8:D168)))</f>
        <v>16879788.647626258</v>
      </c>
    </row>
    <row r="169" spans="1:7" ht="17.25" customHeight="1" x14ac:dyDescent="0.35">
      <c r="A169" s="1"/>
      <c r="B169" s="16">
        <v>162</v>
      </c>
      <c r="C169" s="18">
        <f t="shared" si="8"/>
        <v>58192.499122742527</v>
      </c>
      <c r="D169" s="18">
        <f t="shared" si="6"/>
        <v>65172.929141414592</v>
      </c>
      <c r="E169" s="18">
        <f t="shared" si="7"/>
        <v>6980.4300186720648</v>
      </c>
      <c r="F169" s="18">
        <f>($F$7-(SUM($C$8:C169)))</f>
        <v>15897076.114984812</v>
      </c>
      <c r="G169" s="18">
        <f>($G$7-(SUM($D$8:D169)))</f>
        <v>16814615.718484841</v>
      </c>
    </row>
    <row r="170" spans="1:7" ht="17.25" customHeight="1" x14ac:dyDescent="0.35">
      <c r="A170" s="1"/>
      <c r="B170" s="16">
        <v>163</v>
      </c>
      <c r="C170" s="18">
        <f t="shared" si="8"/>
        <v>58217.958341108737</v>
      </c>
      <c r="D170" s="18">
        <f t="shared" si="6"/>
        <v>65172.929141414592</v>
      </c>
      <c r="E170" s="18">
        <f t="shared" si="7"/>
        <v>6954.9708003058549</v>
      </c>
      <c r="F170" s="18">
        <f>($F$7-(SUM($C$8:C170)))</f>
        <v>15838858.156643704</v>
      </c>
      <c r="G170" s="18">
        <f>($G$7-(SUM($D$8:D170)))</f>
        <v>16749442.789343426</v>
      </c>
    </row>
    <row r="171" spans="1:7" ht="17.25" customHeight="1" x14ac:dyDescent="0.35">
      <c r="A171" s="1"/>
      <c r="B171" s="16">
        <v>164</v>
      </c>
      <c r="C171" s="18">
        <f t="shared" si="8"/>
        <v>58243.42869788297</v>
      </c>
      <c r="D171" s="18">
        <f t="shared" si="6"/>
        <v>65172.929141414592</v>
      </c>
      <c r="E171" s="18">
        <f t="shared" si="7"/>
        <v>6929.5004435316223</v>
      </c>
      <c r="F171" s="18">
        <f>($F$7-(SUM($C$8:C171)))</f>
        <v>15780614.727945821</v>
      </c>
      <c r="G171" s="18">
        <f>($G$7-(SUM($D$8:D171)))</f>
        <v>16684269.860202011</v>
      </c>
    </row>
    <row r="172" spans="1:7" ht="17.25" customHeight="1" x14ac:dyDescent="0.35">
      <c r="A172" s="1"/>
      <c r="B172" s="16">
        <v>165</v>
      </c>
      <c r="C172" s="18">
        <f t="shared" si="8"/>
        <v>58268.91019793829</v>
      </c>
      <c r="D172" s="18">
        <f t="shared" si="6"/>
        <v>65172.929141414592</v>
      </c>
      <c r="E172" s="18">
        <f t="shared" si="7"/>
        <v>6904.0189434763015</v>
      </c>
      <c r="F172" s="18">
        <f>($F$7-(SUM($C$8:C172)))</f>
        <v>15722345.817747883</v>
      </c>
      <c r="G172" s="18">
        <f>($G$7-(SUM($D$8:D172)))</f>
        <v>16619096.931060595</v>
      </c>
    </row>
    <row r="173" spans="1:7" ht="17.25" customHeight="1" x14ac:dyDescent="0.35">
      <c r="A173" s="1"/>
      <c r="B173" s="16">
        <v>166</v>
      </c>
      <c r="C173" s="18">
        <f t="shared" si="8"/>
        <v>58294.402846149897</v>
      </c>
      <c r="D173" s="18">
        <f t="shared" si="6"/>
        <v>65172.929141414592</v>
      </c>
      <c r="E173" s="18">
        <f t="shared" si="7"/>
        <v>6878.5262952646954</v>
      </c>
      <c r="F173" s="18">
        <f>($F$7-(SUM($C$8:C173)))</f>
        <v>15664051.414901733</v>
      </c>
      <c r="G173" s="18">
        <f>($G$7-(SUM($D$8:D173)))</f>
        <v>16553924.00191918</v>
      </c>
    </row>
    <row r="174" spans="1:7" ht="17.25" customHeight="1" x14ac:dyDescent="0.35">
      <c r="A174" s="1"/>
      <c r="B174" s="16">
        <v>167</v>
      </c>
      <c r="C174" s="18">
        <f t="shared" si="8"/>
        <v>58319.906647395081</v>
      </c>
      <c r="D174" s="18">
        <f t="shared" si="6"/>
        <v>65172.929141414592</v>
      </c>
      <c r="E174" s="18">
        <f t="shared" si="7"/>
        <v>6853.0224940195112</v>
      </c>
      <c r="F174" s="18">
        <f>($F$7-(SUM($C$8:C174)))</f>
        <v>15605731.508254338</v>
      </c>
      <c r="G174" s="18">
        <f>($G$7-(SUM($D$8:D174)))</f>
        <v>16488751.072777765</v>
      </c>
    </row>
    <row r="175" spans="1:7" ht="17.25" customHeight="1" x14ac:dyDescent="0.35">
      <c r="A175" s="1"/>
      <c r="B175" s="16">
        <v>168</v>
      </c>
      <c r="C175" s="18">
        <f t="shared" si="8"/>
        <v>58345.421606553318</v>
      </c>
      <c r="D175" s="18">
        <f t="shared" si="6"/>
        <v>65172.929141414592</v>
      </c>
      <c r="E175" s="18">
        <f t="shared" si="7"/>
        <v>6827.5075348612736</v>
      </c>
      <c r="F175" s="18">
        <f>($F$7-(SUM($C$8:C175)))</f>
        <v>15547386.086647784</v>
      </c>
      <c r="G175" s="18">
        <f>($G$7-(SUM($D$8:D175)))</f>
        <v>16423578.14363635</v>
      </c>
    </row>
    <row r="176" spans="1:7" ht="17.25" customHeight="1" x14ac:dyDescent="0.35">
      <c r="A176" s="17" t="s">
        <v>19</v>
      </c>
      <c r="B176" s="16">
        <v>169</v>
      </c>
      <c r="C176" s="18">
        <f t="shared" si="8"/>
        <v>58370.94772850618</v>
      </c>
      <c r="D176" s="18">
        <f t="shared" si="6"/>
        <v>65172.929141414592</v>
      </c>
      <c r="E176" s="18">
        <f t="shared" si="7"/>
        <v>6801.9814129084116</v>
      </c>
      <c r="F176" s="18">
        <f>($F$7-(SUM($C$8:C176)))</f>
        <v>15489015.138919279</v>
      </c>
      <c r="G176" s="18">
        <f>($G$7-(SUM($D$8:D176)))</f>
        <v>16358405.214494934</v>
      </c>
    </row>
    <row r="177" spans="1:7" ht="17.25" customHeight="1" x14ac:dyDescent="0.35">
      <c r="A177" s="1"/>
      <c r="B177" s="16">
        <v>170</v>
      </c>
      <c r="C177" s="18">
        <f t="shared" si="8"/>
        <v>58396.485018137406</v>
      </c>
      <c r="D177" s="18">
        <f t="shared" si="6"/>
        <v>65172.929141414592</v>
      </c>
      <c r="E177" s="18">
        <f t="shared" si="7"/>
        <v>6776.444123277186</v>
      </c>
      <c r="F177" s="18">
        <f>($F$7-(SUM($C$8:C177)))</f>
        <v>15430618.653901141</v>
      </c>
      <c r="G177" s="18">
        <f>($G$7-(SUM($D$8:D177)))</f>
        <v>16293232.285353519</v>
      </c>
    </row>
    <row r="178" spans="1:7" ht="17.25" customHeight="1" x14ac:dyDescent="0.35">
      <c r="A178" s="1"/>
      <c r="B178" s="16">
        <v>171</v>
      </c>
      <c r="C178" s="18">
        <f t="shared" si="8"/>
        <v>58422.033480332837</v>
      </c>
      <c r="D178" s="18">
        <f t="shared" si="6"/>
        <v>65172.929141414592</v>
      </c>
      <c r="E178" s="18">
        <f t="shared" si="7"/>
        <v>6750.895661081755</v>
      </c>
      <c r="F178" s="18">
        <f>($F$7-(SUM($C$8:C178)))</f>
        <v>15372196.620420808</v>
      </c>
      <c r="G178" s="18">
        <f>($G$7-(SUM($D$8:D178)))</f>
        <v>16228059.356212104</v>
      </c>
    </row>
    <row r="179" spans="1:7" ht="17.25" customHeight="1" x14ac:dyDescent="0.35">
      <c r="A179" s="1"/>
      <c r="B179" s="16">
        <v>172</v>
      </c>
      <c r="C179" s="18">
        <f t="shared" si="8"/>
        <v>58447.593119980484</v>
      </c>
      <c r="D179" s="18">
        <f t="shared" si="6"/>
        <v>65172.929141414592</v>
      </c>
      <c r="E179" s="18">
        <f t="shared" si="7"/>
        <v>6725.3360214341083</v>
      </c>
      <c r="F179" s="18">
        <f>($F$7-(SUM($C$8:C179)))</f>
        <v>15313749.027300827</v>
      </c>
      <c r="G179" s="18">
        <f>($G$7-(SUM($D$8:D179)))</f>
        <v>16162886.427070688</v>
      </c>
    </row>
    <row r="180" spans="1:7" ht="17.25" customHeight="1" x14ac:dyDescent="0.35">
      <c r="A180" s="1"/>
      <c r="B180" s="16">
        <v>173</v>
      </c>
      <c r="C180" s="18">
        <f t="shared" si="8"/>
        <v>58473.163941970473</v>
      </c>
      <c r="D180" s="18">
        <f t="shared" si="6"/>
        <v>65172.929141414592</v>
      </c>
      <c r="E180" s="18">
        <f t="shared" si="7"/>
        <v>6699.7651994441185</v>
      </c>
      <c r="F180" s="18">
        <f>($F$7-(SUM($C$8:C180)))</f>
        <v>15255275.863358857</v>
      </c>
      <c r="G180" s="18">
        <f>($G$7-(SUM($D$8:D180)))</f>
        <v>16097713.497929273</v>
      </c>
    </row>
    <row r="181" spans="1:7" ht="17.25" customHeight="1" x14ac:dyDescent="0.35">
      <c r="A181" s="1"/>
      <c r="B181" s="16">
        <v>174</v>
      </c>
      <c r="C181" s="18">
        <f t="shared" si="8"/>
        <v>58498.745951195087</v>
      </c>
      <c r="D181" s="18">
        <f t="shared" si="6"/>
        <v>65172.929141414592</v>
      </c>
      <c r="E181" s="18">
        <f t="shared" si="7"/>
        <v>6674.1831902195045</v>
      </c>
      <c r="F181" s="18">
        <f>($F$7-(SUM($C$8:C181)))</f>
        <v>15196777.117407663</v>
      </c>
      <c r="G181" s="18">
        <f>($G$7-(SUM($D$8:D181)))</f>
        <v>16032540.568787858</v>
      </c>
    </row>
    <row r="182" spans="1:7" ht="17.25" customHeight="1" x14ac:dyDescent="0.35">
      <c r="A182" s="1"/>
      <c r="B182" s="16">
        <v>175</v>
      </c>
      <c r="C182" s="18">
        <f t="shared" si="8"/>
        <v>58524.339152548739</v>
      </c>
      <c r="D182" s="18">
        <f t="shared" si="6"/>
        <v>65172.929141414592</v>
      </c>
      <c r="E182" s="18">
        <f t="shared" si="7"/>
        <v>6648.5899888658532</v>
      </c>
      <c r="F182" s="18">
        <f>($F$7-(SUM($C$8:C182)))</f>
        <v>15138252.778255114</v>
      </c>
      <c r="G182" s="18">
        <f>($G$7-(SUM($D$8:D182)))</f>
        <v>15967367.639646443</v>
      </c>
    </row>
    <row r="183" spans="1:7" ht="17.25" customHeight="1" x14ac:dyDescent="0.35">
      <c r="A183" s="1"/>
      <c r="B183" s="16">
        <v>176</v>
      </c>
      <c r="C183" s="18">
        <f t="shared" si="8"/>
        <v>58549.943550927972</v>
      </c>
      <c r="D183" s="18">
        <f t="shared" si="6"/>
        <v>65172.929141414592</v>
      </c>
      <c r="E183" s="18">
        <f t="shared" si="7"/>
        <v>6622.9855904866199</v>
      </c>
      <c r="F183" s="18">
        <f>($F$7-(SUM($C$8:C183)))</f>
        <v>15079702.834704187</v>
      </c>
      <c r="G183" s="18">
        <f>($G$7-(SUM($D$8:D183)))</f>
        <v>15902194.710505027</v>
      </c>
    </row>
    <row r="184" spans="1:7" ht="17.25" customHeight="1" x14ac:dyDescent="0.35">
      <c r="A184" s="1"/>
      <c r="B184" s="16">
        <v>177</v>
      </c>
      <c r="C184" s="18">
        <f t="shared" si="8"/>
        <v>58575.559151231508</v>
      </c>
      <c r="D184" s="18">
        <f t="shared" si="6"/>
        <v>65172.929141414592</v>
      </c>
      <c r="E184" s="18">
        <f t="shared" si="7"/>
        <v>6597.3699901830842</v>
      </c>
      <c r="F184" s="18">
        <f>($F$7-(SUM($C$8:C184)))</f>
        <v>15021127.275552955</v>
      </c>
      <c r="G184" s="18">
        <f>($G$7-(SUM($D$8:D184)))</f>
        <v>15837021.781363612</v>
      </c>
    </row>
    <row r="185" spans="1:7" ht="17.25" customHeight="1" x14ac:dyDescent="0.35">
      <c r="A185" s="1"/>
      <c r="B185" s="16">
        <v>178</v>
      </c>
      <c r="C185" s="18">
        <f t="shared" si="8"/>
        <v>58601.185958360169</v>
      </c>
      <c r="D185" s="18">
        <f t="shared" si="6"/>
        <v>65172.929141414592</v>
      </c>
      <c r="E185" s="18">
        <f t="shared" si="7"/>
        <v>6571.7431830544228</v>
      </c>
      <c r="F185" s="18">
        <f>($F$7-(SUM($C$8:C185)))</f>
        <v>14962526.089594595</v>
      </c>
      <c r="G185" s="18">
        <f>($G$7-(SUM($D$8:D185)))</f>
        <v>15771848.852222197</v>
      </c>
    </row>
    <row r="186" spans="1:7" ht="17.25" customHeight="1" x14ac:dyDescent="0.35">
      <c r="A186" s="1"/>
      <c r="B186" s="16">
        <v>179</v>
      </c>
      <c r="C186" s="18">
        <f t="shared" si="8"/>
        <v>58626.823977216955</v>
      </c>
      <c r="D186" s="18">
        <f t="shared" si="6"/>
        <v>65172.929141414592</v>
      </c>
      <c r="E186" s="18">
        <f t="shared" si="7"/>
        <v>6546.1051641976374</v>
      </c>
      <c r="F186" s="18">
        <f>($F$7-(SUM($C$8:C186)))</f>
        <v>14903899.265617378</v>
      </c>
      <c r="G186" s="18">
        <f>($G$7-(SUM($D$8:D186)))</f>
        <v>15706675.923080781</v>
      </c>
    </row>
    <row r="187" spans="1:7" ht="17.25" customHeight="1" x14ac:dyDescent="0.35">
      <c r="A187" s="1"/>
      <c r="B187" s="16">
        <v>180</v>
      </c>
      <c r="C187" s="18">
        <f t="shared" si="8"/>
        <v>58652.47321270698</v>
      </c>
      <c r="D187" s="18">
        <f t="shared" si="6"/>
        <v>65172.929141414592</v>
      </c>
      <c r="E187" s="18">
        <f t="shared" si="7"/>
        <v>6520.4559287076117</v>
      </c>
      <c r="F187" s="18">
        <f>($F$7-(SUM($C$8:C187)))</f>
        <v>14845246.79240467</v>
      </c>
      <c r="G187" s="18">
        <f>($G$7-(SUM($D$8:D187)))</f>
        <v>15641502.993939366</v>
      </c>
    </row>
    <row r="188" spans="1:7" ht="17.25" customHeight="1" x14ac:dyDescent="0.35">
      <c r="A188" s="17" t="s">
        <v>20</v>
      </c>
      <c r="B188" s="16">
        <v>181</v>
      </c>
      <c r="C188" s="18">
        <f t="shared" si="8"/>
        <v>58678.133669737545</v>
      </c>
      <c r="D188" s="18">
        <f t="shared" si="6"/>
        <v>65172.929141414592</v>
      </c>
      <c r="E188" s="18">
        <f t="shared" si="7"/>
        <v>6494.7954716770473</v>
      </c>
      <c r="F188" s="18">
        <f>($F$7-(SUM($C$8:C188)))</f>
        <v>14786568.658734933</v>
      </c>
      <c r="G188" s="18">
        <f>($G$7-(SUM($D$8:D188)))</f>
        <v>15576330.064797951</v>
      </c>
    </row>
    <row r="189" spans="1:7" ht="17.25" customHeight="1" x14ac:dyDescent="0.35">
      <c r="A189" s="1"/>
      <c r="B189" s="16">
        <v>182</v>
      </c>
      <c r="C189" s="18">
        <f t="shared" si="8"/>
        <v>58703.805353218049</v>
      </c>
      <c r="D189" s="18">
        <f t="shared" si="6"/>
        <v>65172.929141414592</v>
      </c>
      <c r="E189" s="18">
        <f t="shared" si="7"/>
        <v>6469.1237881965426</v>
      </c>
      <c r="F189" s="18">
        <f>($F$7-(SUM($C$8:C189)))</f>
        <v>14727864.853381714</v>
      </c>
      <c r="G189" s="18">
        <f>($G$7-(SUM($D$8:D189)))</f>
        <v>15511157.135656536</v>
      </c>
    </row>
    <row r="190" spans="1:7" ht="17.25" customHeight="1" x14ac:dyDescent="0.35">
      <c r="A190" s="1"/>
      <c r="B190" s="16">
        <v>183</v>
      </c>
      <c r="C190" s="18">
        <f t="shared" si="8"/>
        <v>58729.488268060086</v>
      </c>
      <c r="D190" s="18">
        <f t="shared" si="6"/>
        <v>65172.929141414592</v>
      </c>
      <c r="E190" s="18">
        <f t="shared" si="7"/>
        <v>6443.440873354506</v>
      </c>
      <c r="F190" s="18">
        <f>($F$7-(SUM($C$8:C190)))</f>
        <v>14669135.365113653</v>
      </c>
      <c r="G190" s="18">
        <f>($G$7-(SUM($D$8:D190)))</f>
        <v>15445984.20651512</v>
      </c>
    </row>
    <row r="191" spans="1:7" ht="17.25" customHeight="1" x14ac:dyDescent="0.35">
      <c r="A191" s="1"/>
      <c r="B191" s="16">
        <v>184</v>
      </c>
      <c r="C191" s="18">
        <f t="shared" si="8"/>
        <v>58755.18241917737</v>
      </c>
      <c r="D191" s="18">
        <f t="shared" si="6"/>
        <v>65172.929141414592</v>
      </c>
      <c r="E191" s="18">
        <f t="shared" si="7"/>
        <v>6417.7467222372215</v>
      </c>
      <c r="F191" s="18">
        <f>($F$7-(SUM($C$8:C191)))</f>
        <v>14610380.182694476</v>
      </c>
      <c r="G191" s="18">
        <f>($G$7-(SUM($D$8:D191)))</f>
        <v>15380811.277373705</v>
      </c>
    </row>
    <row r="192" spans="1:7" ht="17.25" customHeight="1" x14ac:dyDescent="0.35">
      <c r="A192" s="1"/>
      <c r="B192" s="16">
        <v>185</v>
      </c>
      <c r="C192" s="18">
        <f t="shared" si="8"/>
        <v>58780.887811485758</v>
      </c>
      <c r="D192" s="18">
        <f t="shared" si="6"/>
        <v>65172.929141414592</v>
      </c>
      <c r="E192" s="18">
        <f t="shared" si="7"/>
        <v>6392.0413299288339</v>
      </c>
      <c r="F192" s="18">
        <f>($F$7-(SUM($C$8:C192)))</f>
        <v>14551599.29488299</v>
      </c>
      <c r="G192" s="18">
        <f>($G$7-(SUM($D$8:D192)))</f>
        <v>15315638.34823229</v>
      </c>
    </row>
    <row r="193" spans="1:7" ht="17.25" customHeight="1" x14ac:dyDescent="0.35">
      <c r="A193" s="1"/>
      <c r="B193" s="16">
        <v>186</v>
      </c>
      <c r="C193" s="18">
        <f t="shared" si="8"/>
        <v>58806.604449903272</v>
      </c>
      <c r="D193" s="18">
        <f t="shared" si="6"/>
        <v>65172.929141414592</v>
      </c>
      <c r="E193" s="18">
        <f t="shared" si="7"/>
        <v>6366.3246915113195</v>
      </c>
      <c r="F193" s="18">
        <f>($F$7-(SUM($C$8:C193)))</f>
        <v>14492792.690433087</v>
      </c>
      <c r="G193" s="18">
        <f>($G$7-(SUM($D$8:D193)))</f>
        <v>15250465.419090874</v>
      </c>
    </row>
    <row r="194" spans="1:7" ht="17.25" customHeight="1" x14ac:dyDescent="0.35">
      <c r="A194" s="1"/>
      <c r="B194" s="16">
        <v>187</v>
      </c>
      <c r="C194" s="18">
        <f t="shared" si="8"/>
        <v>58832.332339350112</v>
      </c>
      <c r="D194" s="18">
        <f t="shared" si="6"/>
        <v>65172.929141414592</v>
      </c>
      <c r="E194" s="18">
        <f t="shared" si="7"/>
        <v>6340.5968020644796</v>
      </c>
      <c r="F194" s="18">
        <f>($F$7-(SUM($C$8:C194)))</f>
        <v>14433960.358093737</v>
      </c>
      <c r="G194" s="18">
        <f>($G$7-(SUM($D$8:D194)))</f>
        <v>15185292.489949459</v>
      </c>
    </row>
    <row r="195" spans="1:7" ht="17.25" customHeight="1" x14ac:dyDescent="0.35">
      <c r="A195" s="1"/>
      <c r="B195" s="16">
        <v>188</v>
      </c>
      <c r="C195" s="18">
        <f t="shared" si="8"/>
        <v>58858.07148474858</v>
      </c>
      <c r="D195" s="18">
        <f t="shared" si="6"/>
        <v>65172.929141414592</v>
      </c>
      <c r="E195" s="18">
        <f t="shared" si="7"/>
        <v>6314.8576566660122</v>
      </c>
      <c r="F195" s="18">
        <f>($F$7-(SUM($C$8:C195)))</f>
        <v>14375102.286608988</v>
      </c>
      <c r="G195" s="18">
        <f>($G$7-(SUM($D$8:D195)))</f>
        <v>15120119.560808044</v>
      </c>
    </row>
    <row r="196" spans="1:7" ht="17.25" customHeight="1" x14ac:dyDescent="0.35">
      <c r="A196" s="1"/>
      <c r="B196" s="16">
        <v>189</v>
      </c>
      <c r="C196" s="18">
        <f t="shared" si="8"/>
        <v>58883.821891023152</v>
      </c>
      <c r="D196" s="18">
        <f t="shared" si="6"/>
        <v>65172.929141414592</v>
      </c>
      <c r="E196" s="18">
        <f t="shared" si="7"/>
        <v>6289.1072503914402</v>
      </c>
      <c r="F196" s="18">
        <f>($F$7-(SUM($C$8:C196)))</f>
        <v>14316218.464717966</v>
      </c>
      <c r="G196" s="18">
        <f>($G$7-(SUM($D$8:D196)))</f>
        <v>15054946.631666629</v>
      </c>
    </row>
    <row r="197" spans="1:7" ht="17.25" customHeight="1" x14ac:dyDescent="0.35">
      <c r="A197" s="1"/>
      <c r="B197" s="16">
        <v>190</v>
      </c>
      <c r="C197" s="18">
        <f t="shared" si="8"/>
        <v>58909.583563100481</v>
      </c>
      <c r="D197" s="18">
        <f t="shared" si="6"/>
        <v>65172.929141414592</v>
      </c>
      <c r="E197" s="18">
        <f t="shared" si="7"/>
        <v>6263.3455783141108</v>
      </c>
      <c r="F197" s="18">
        <f>($F$7-(SUM($C$8:C197)))</f>
        <v>14257308.881154865</v>
      </c>
      <c r="G197" s="18">
        <f>($G$7-(SUM($D$8:D197)))</f>
        <v>14989773.702525213</v>
      </c>
    </row>
    <row r="198" spans="1:7" ht="17.25" customHeight="1" x14ac:dyDescent="0.35">
      <c r="A198" s="1"/>
      <c r="B198" s="16">
        <v>191</v>
      </c>
      <c r="C198" s="18">
        <f t="shared" si="8"/>
        <v>58935.356505909338</v>
      </c>
      <c r="D198" s="18">
        <f t="shared" si="6"/>
        <v>65172.929141414592</v>
      </c>
      <c r="E198" s="18">
        <f t="shared" si="7"/>
        <v>6237.5726355052539</v>
      </c>
      <c r="F198" s="18">
        <f>($F$7-(SUM($C$8:C198)))</f>
        <v>14198373.524648955</v>
      </c>
      <c r="G198" s="18">
        <f>($G$7-(SUM($D$8:D198)))</f>
        <v>14924600.773383798</v>
      </c>
    </row>
    <row r="199" spans="1:7" ht="17.25" customHeight="1" x14ac:dyDescent="0.35">
      <c r="A199" s="1"/>
      <c r="B199" s="16">
        <v>192</v>
      </c>
      <c r="C199" s="18">
        <f t="shared" si="8"/>
        <v>58961.140724380668</v>
      </c>
      <c r="D199" s="18">
        <f t="shared" si="6"/>
        <v>65172.929141414592</v>
      </c>
      <c r="E199" s="18">
        <f t="shared" si="7"/>
        <v>6211.7884170339239</v>
      </c>
      <c r="F199" s="18">
        <f>($F$7-(SUM($C$8:C199)))</f>
        <v>14139412.383924574</v>
      </c>
      <c r="G199" s="18">
        <f>($G$7-(SUM($D$8:D199)))</f>
        <v>14859427.844242383</v>
      </c>
    </row>
    <row r="200" spans="1:7" ht="17.25" customHeight="1" x14ac:dyDescent="0.35">
      <c r="A200" s="17" t="s">
        <v>21</v>
      </c>
      <c r="B200" s="16">
        <v>193</v>
      </c>
      <c r="C200" s="18">
        <f t="shared" si="8"/>
        <v>58986.936223447592</v>
      </c>
      <c r="D200" s="18">
        <f t="shared" ref="D200:D263" si="9">IF((B200&gt;$D$4*12),0,PMT($E$4/12,$D$4*12,$F$7)*-1)</f>
        <v>65172.929141414592</v>
      </c>
      <c r="E200" s="18">
        <f t="shared" ref="E200:E263" si="10">D200-C200</f>
        <v>6185.9929179669998</v>
      </c>
      <c r="F200" s="18">
        <f>($F$7-(SUM($C$8:C200)))</f>
        <v>14080425.447701126</v>
      </c>
      <c r="G200" s="18">
        <f>($G$7-(SUM($D$8:D200)))</f>
        <v>14794254.915100968</v>
      </c>
    </row>
    <row r="201" spans="1:7" ht="17.25" customHeight="1" x14ac:dyDescent="0.35">
      <c r="A201" s="1"/>
      <c r="B201" s="16">
        <v>194</v>
      </c>
      <c r="C201" s="18">
        <f t="shared" ref="C201:C264" si="11">IF((B201&gt;$D$4*12),0,PPMT($E$4/12,B201,$D$4*12,$F$7)*-1)</f>
        <v>59012.743008045349</v>
      </c>
      <c r="D201" s="18">
        <f t="shared" si="9"/>
        <v>65172.929141414592</v>
      </c>
      <c r="E201" s="18">
        <f t="shared" si="10"/>
        <v>6160.1861333692432</v>
      </c>
      <c r="F201" s="18">
        <f>($F$7-(SUM($C$8:C201)))</f>
        <v>14021412.704693081</v>
      </c>
      <c r="G201" s="18">
        <f>($G$7-(SUM($D$8:D201)))</f>
        <v>14729081.985959552</v>
      </c>
    </row>
    <row r="202" spans="1:7" ht="17.25" customHeight="1" x14ac:dyDescent="0.35">
      <c r="A202" s="1"/>
      <c r="B202" s="16">
        <v>195</v>
      </c>
      <c r="C202" s="18">
        <f t="shared" si="11"/>
        <v>59038.561083111366</v>
      </c>
      <c r="D202" s="18">
        <f t="shared" si="9"/>
        <v>65172.929141414592</v>
      </c>
      <c r="E202" s="18">
        <f t="shared" si="10"/>
        <v>6134.3680583032256</v>
      </c>
      <c r="F202" s="18">
        <f>($F$7-(SUM($C$8:C202)))</f>
        <v>13962374.143609969</v>
      </c>
      <c r="G202" s="18">
        <f>($G$7-(SUM($D$8:D202)))</f>
        <v>14663909.056818137</v>
      </c>
    </row>
    <row r="203" spans="1:7" ht="17.25" customHeight="1" x14ac:dyDescent="0.35">
      <c r="A203" s="1"/>
      <c r="B203" s="16">
        <v>196</v>
      </c>
      <c r="C203" s="18">
        <f t="shared" si="11"/>
        <v>59064.390453585227</v>
      </c>
      <c r="D203" s="18">
        <f t="shared" si="9"/>
        <v>65172.929141414592</v>
      </c>
      <c r="E203" s="18">
        <f t="shared" si="10"/>
        <v>6108.5386878293648</v>
      </c>
      <c r="F203" s="18">
        <f>($F$7-(SUM($C$8:C203)))</f>
        <v>13903309.753156384</v>
      </c>
      <c r="G203" s="18">
        <f>($G$7-(SUM($D$8:D203)))</f>
        <v>14598736.127676722</v>
      </c>
    </row>
    <row r="204" spans="1:7" ht="17.25" customHeight="1" x14ac:dyDescent="0.35">
      <c r="A204" s="1"/>
      <c r="B204" s="16">
        <v>197</v>
      </c>
      <c r="C204" s="18">
        <f t="shared" si="11"/>
        <v>59090.231124408667</v>
      </c>
      <c r="D204" s="18">
        <f t="shared" si="9"/>
        <v>65172.929141414592</v>
      </c>
      <c r="E204" s="18">
        <f t="shared" si="10"/>
        <v>6082.6980170059251</v>
      </c>
      <c r="F204" s="18">
        <f>($F$7-(SUM($C$8:C204)))</f>
        <v>13844219.522031976</v>
      </c>
      <c r="G204" s="18">
        <f>($G$7-(SUM($D$8:D204)))</f>
        <v>14533563.198535306</v>
      </c>
    </row>
    <row r="205" spans="1:7" ht="17.25" customHeight="1" x14ac:dyDescent="0.35">
      <c r="A205" s="1"/>
      <c r="B205" s="16">
        <v>198</v>
      </c>
      <c r="C205" s="18">
        <f t="shared" si="11"/>
        <v>59116.08310052559</v>
      </c>
      <c r="D205" s="18">
        <f t="shared" si="9"/>
        <v>65172.929141414592</v>
      </c>
      <c r="E205" s="18">
        <f t="shared" si="10"/>
        <v>6056.8460408890023</v>
      </c>
      <c r="F205" s="18">
        <f>($F$7-(SUM($C$8:C205)))</f>
        <v>13785103.43893145</v>
      </c>
      <c r="G205" s="18">
        <f>($G$7-(SUM($D$8:D205)))</f>
        <v>14468390.269393891</v>
      </c>
    </row>
    <row r="206" spans="1:7" ht="17.25" customHeight="1" x14ac:dyDescent="0.35">
      <c r="A206" s="1"/>
      <c r="B206" s="16">
        <v>199</v>
      </c>
      <c r="C206" s="18">
        <f t="shared" si="11"/>
        <v>59141.946386882075</v>
      </c>
      <c r="D206" s="18">
        <f t="shared" si="9"/>
        <v>65172.929141414592</v>
      </c>
      <c r="E206" s="18">
        <f t="shared" si="10"/>
        <v>6030.982754532517</v>
      </c>
      <c r="F206" s="18">
        <f>($F$7-(SUM($C$8:C206)))</f>
        <v>13725961.492544569</v>
      </c>
      <c r="G206" s="18">
        <f>($G$7-(SUM($D$8:D206)))</f>
        <v>14403217.340252476</v>
      </c>
    </row>
    <row r="207" spans="1:7" ht="17.25" customHeight="1" x14ac:dyDescent="0.35">
      <c r="A207" s="1"/>
      <c r="B207" s="16">
        <v>200</v>
      </c>
      <c r="C207" s="18">
        <f t="shared" si="11"/>
        <v>59167.820988426342</v>
      </c>
      <c r="D207" s="18">
        <f t="shared" si="9"/>
        <v>65172.929141414592</v>
      </c>
      <c r="E207" s="18">
        <f t="shared" si="10"/>
        <v>6005.1081529882504</v>
      </c>
      <c r="F207" s="18">
        <f>($F$7-(SUM($C$8:C207)))</f>
        <v>13666793.671556143</v>
      </c>
      <c r="G207" s="18">
        <f>($G$7-(SUM($D$8:D207)))</f>
        <v>14338044.411111061</v>
      </c>
    </row>
    <row r="208" spans="1:7" ht="17.25" customHeight="1" x14ac:dyDescent="0.35">
      <c r="A208" s="1"/>
      <c r="B208" s="16">
        <v>201</v>
      </c>
      <c r="C208" s="18">
        <f t="shared" si="11"/>
        <v>59193.706910108776</v>
      </c>
      <c r="D208" s="18">
        <f t="shared" si="9"/>
        <v>65172.929141414592</v>
      </c>
      <c r="E208" s="18">
        <f t="shared" si="10"/>
        <v>5979.2222313058155</v>
      </c>
      <c r="F208" s="18">
        <f>($F$7-(SUM($C$8:C208)))</f>
        <v>13607599.964646034</v>
      </c>
      <c r="G208" s="18">
        <f>($G$7-(SUM($D$8:D208)))</f>
        <v>14272871.481969645</v>
      </c>
    </row>
    <row r="209" spans="1:7" ht="17.25" customHeight="1" x14ac:dyDescent="0.35">
      <c r="A209" s="1"/>
      <c r="B209" s="16">
        <v>202</v>
      </c>
      <c r="C209" s="18">
        <f t="shared" si="11"/>
        <v>59219.604156881949</v>
      </c>
      <c r="D209" s="18">
        <f t="shared" si="9"/>
        <v>65172.929141414592</v>
      </c>
      <c r="E209" s="18">
        <f t="shared" si="10"/>
        <v>5953.3249845326427</v>
      </c>
      <c r="F209" s="18">
        <f>($F$7-(SUM($C$8:C209)))</f>
        <v>13548380.360489152</v>
      </c>
      <c r="G209" s="18">
        <f>($G$7-(SUM($D$8:D209)))</f>
        <v>14207698.55282823</v>
      </c>
    </row>
    <row r="210" spans="1:7" ht="17.25" customHeight="1" x14ac:dyDescent="0.35">
      <c r="A210" s="1"/>
      <c r="B210" s="16">
        <v>203</v>
      </c>
      <c r="C210" s="18">
        <f t="shared" si="11"/>
        <v>59245.512733700583</v>
      </c>
      <c r="D210" s="18">
        <f t="shared" si="9"/>
        <v>65172.929141414592</v>
      </c>
      <c r="E210" s="18">
        <f t="shared" si="10"/>
        <v>5927.4164077140085</v>
      </c>
      <c r="F210" s="18">
        <f>($F$7-(SUM($C$8:C210)))</f>
        <v>13489134.847755453</v>
      </c>
      <c r="G210" s="18">
        <f>($G$7-(SUM($D$8:D210)))</f>
        <v>14142525.623686815</v>
      </c>
    </row>
    <row r="211" spans="1:7" ht="17.25" customHeight="1" x14ac:dyDescent="0.35">
      <c r="A211" s="1"/>
      <c r="B211" s="16">
        <v>204</v>
      </c>
      <c r="C211" s="18">
        <f t="shared" si="11"/>
        <v>59271.432645521578</v>
      </c>
      <c r="D211" s="18">
        <f t="shared" si="9"/>
        <v>65172.929141414592</v>
      </c>
      <c r="E211" s="18">
        <f t="shared" si="10"/>
        <v>5901.4964958930141</v>
      </c>
      <c r="F211" s="18">
        <f>($F$7-(SUM($C$8:C211)))</f>
        <v>13429863.415109931</v>
      </c>
      <c r="G211" s="18">
        <f>($G$7-(SUM($D$8:D211)))</f>
        <v>14077352.694545399</v>
      </c>
    </row>
    <row r="212" spans="1:7" ht="17.25" customHeight="1" x14ac:dyDescent="0.35">
      <c r="A212" s="17" t="s">
        <v>22</v>
      </c>
      <c r="B212" s="16">
        <v>205</v>
      </c>
      <c r="C212" s="18">
        <f t="shared" si="11"/>
        <v>59297.363897303992</v>
      </c>
      <c r="D212" s="18">
        <f t="shared" si="9"/>
        <v>65172.929141414592</v>
      </c>
      <c r="E212" s="18">
        <f t="shared" si="10"/>
        <v>5875.5652441105995</v>
      </c>
      <c r="F212" s="18">
        <f>($F$7-(SUM($C$8:C212)))</f>
        <v>13370566.051212627</v>
      </c>
      <c r="G212" s="18">
        <f>($G$7-(SUM($D$8:D212)))</f>
        <v>14012179.765403984</v>
      </c>
    </row>
    <row r="213" spans="1:7" ht="17.25" customHeight="1" x14ac:dyDescent="0.35">
      <c r="A213" s="1"/>
      <c r="B213" s="16">
        <v>206</v>
      </c>
      <c r="C213" s="18">
        <f t="shared" si="11"/>
        <v>59323.306494009063</v>
      </c>
      <c r="D213" s="18">
        <f t="shared" si="9"/>
        <v>65172.929141414592</v>
      </c>
      <c r="E213" s="18">
        <f t="shared" si="10"/>
        <v>5849.6226474055293</v>
      </c>
      <c r="F213" s="18">
        <f>($F$7-(SUM($C$8:C213)))</f>
        <v>13311242.744718619</v>
      </c>
      <c r="G213" s="18">
        <f>($G$7-(SUM($D$8:D213)))</f>
        <v>13947006.836262569</v>
      </c>
    </row>
    <row r="214" spans="1:7" ht="17.25" customHeight="1" x14ac:dyDescent="0.35">
      <c r="A214" s="1"/>
      <c r="B214" s="16">
        <v>207</v>
      </c>
      <c r="C214" s="18">
        <f t="shared" si="11"/>
        <v>59349.260440600185</v>
      </c>
      <c r="D214" s="18">
        <f t="shared" si="9"/>
        <v>65172.929141414592</v>
      </c>
      <c r="E214" s="18">
        <f t="shared" si="10"/>
        <v>5823.6687008144072</v>
      </c>
      <c r="F214" s="18">
        <f>($F$7-(SUM($C$8:C214)))</f>
        <v>13251893.484278018</v>
      </c>
      <c r="G214" s="18">
        <f>($G$7-(SUM($D$8:D214)))</f>
        <v>13881833.907121154</v>
      </c>
    </row>
    <row r="215" spans="1:7" ht="17.25" customHeight="1" x14ac:dyDescent="0.35">
      <c r="A215" s="1"/>
      <c r="B215" s="16">
        <v>208</v>
      </c>
      <c r="C215" s="18">
        <f t="shared" si="11"/>
        <v>59375.225742042952</v>
      </c>
      <c r="D215" s="18">
        <f t="shared" si="9"/>
        <v>65172.929141414592</v>
      </c>
      <c r="E215" s="18">
        <f t="shared" si="10"/>
        <v>5797.7033993716395</v>
      </c>
      <c r="F215" s="18">
        <f>($F$7-(SUM($C$8:C215)))</f>
        <v>13192518.258535976</v>
      </c>
      <c r="G215" s="18">
        <f>($G$7-(SUM($D$8:D215)))</f>
        <v>13816660.977979738</v>
      </c>
    </row>
    <row r="216" spans="1:7" ht="17.25" customHeight="1" x14ac:dyDescent="0.35">
      <c r="A216" s="1"/>
      <c r="B216" s="16">
        <v>209</v>
      </c>
      <c r="C216" s="18">
        <f t="shared" si="11"/>
        <v>59401.202403305098</v>
      </c>
      <c r="D216" s="18">
        <f t="shared" si="9"/>
        <v>65172.929141414592</v>
      </c>
      <c r="E216" s="18">
        <f t="shared" si="10"/>
        <v>5771.7267381094935</v>
      </c>
      <c r="F216" s="18">
        <f>($F$7-(SUM($C$8:C216)))</f>
        <v>13133117.05613267</v>
      </c>
      <c r="G216" s="18">
        <f>($G$7-(SUM($D$8:D216)))</f>
        <v>13751488.048838323</v>
      </c>
    </row>
    <row r="217" spans="1:7" ht="17.25" customHeight="1" x14ac:dyDescent="0.35">
      <c r="A217" s="1"/>
      <c r="B217" s="16">
        <v>210</v>
      </c>
      <c r="C217" s="18">
        <f t="shared" si="11"/>
        <v>59427.190429356546</v>
      </c>
      <c r="D217" s="18">
        <f t="shared" si="9"/>
        <v>65172.929141414592</v>
      </c>
      <c r="E217" s="18">
        <f t="shared" si="10"/>
        <v>5745.7387120580461</v>
      </c>
      <c r="F217" s="18">
        <f>($F$7-(SUM($C$8:C217)))</f>
        <v>13073689.865703315</v>
      </c>
      <c r="G217" s="18">
        <f>($G$7-(SUM($D$8:D217)))</f>
        <v>13686315.119696908</v>
      </c>
    </row>
    <row r="218" spans="1:7" ht="17.25" customHeight="1" x14ac:dyDescent="0.35">
      <c r="A218" s="1"/>
      <c r="B218" s="16">
        <v>211</v>
      </c>
      <c r="C218" s="18">
        <f t="shared" si="11"/>
        <v>59453.189825169393</v>
      </c>
      <c r="D218" s="18">
        <f t="shared" si="9"/>
        <v>65172.929141414592</v>
      </c>
      <c r="E218" s="18">
        <f t="shared" si="10"/>
        <v>5719.739316245199</v>
      </c>
      <c r="F218" s="18">
        <f>($F$7-(SUM($C$8:C218)))</f>
        <v>13014236.675878145</v>
      </c>
      <c r="G218" s="18">
        <f>($G$7-(SUM($D$8:D218)))</f>
        <v>13621142.190555492</v>
      </c>
    </row>
    <row r="219" spans="1:7" ht="17.25" customHeight="1" x14ac:dyDescent="0.35">
      <c r="A219" s="1"/>
      <c r="B219" s="16">
        <v>212</v>
      </c>
      <c r="C219" s="18">
        <f t="shared" si="11"/>
        <v>59479.200595717906</v>
      </c>
      <c r="D219" s="18">
        <f t="shared" si="9"/>
        <v>65172.929141414592</v>
      </c>
      <c r="E219" s="18">
        <f t="shared" si="10"/>
        <v>5693.7285456966856</v>
      </c>
      <c r="F219" s="18">
        <f>($F$7-(SUM($C$8:C219)))</f>
        <v>12954757.475282427</v>
      </c>
      <c r="G219" s="18">
        <f>($G$7-(SUM($D$8:D219)))</f>
        <v>13555969.261414077</v>
      </c>
    </row>
    <row r="220" spans="1:7" ht="17.25" customHeight="1" x14ac:dyDescent="0.35">
      <c r="A220" s="1"/>
      <c r="B220" s="16">
        <v>213</v>
      </c>
      <c r="C220" s="18">
        <f t="shared" si="11"/>
        <v>59505.222745978528</v>
      </c>
      <c r="D220" s="18">
        <f t="shared" si="9"/>
        <v>65172.929141414592</v>
      </c>
      <c r="E220" s="18">
        <f t="shared" si="10"/>
        <v>5667.7063954360638</v>
      </c>
      <c r="F220" s="18">
        <f>($F$7-(SUM($C$8:C220)))</f>
        <v>12895252.252536448</v>
      </c>
      <c r="G220" s="18">
        <f>($G$7-(SUM($D$8:D220)))</f>
        <v>13490796.332272662</v>
      </c>
    </row>
    <row r="221" spans="1:7" ht="17.25" customHeight="1" x14ac:dyDescent="0.35">
      <c r="A221" s="1"/>
      <c r="B221" s="16">
        <v>214</v>
      </c>
      <c r="C221" s="18">
        <f t="shared" si="11"/>
        <v>59531.256280929898</v>
      </c>
      <c r="D221" s="18">
        <f t="shared" si="9"/>
        <v>65172.929141414592</v>
      </c>
      <c r="E221" s="18">
        <f t="shared" si="10"/>
        <v>5641.672860484694</v>
      </c>
      <c r="F221" s="18">
        <f>($F$7-(SUM($C$8:C221)))</f>
        <v>12835720.996255517</v>
      </c>
      <c r="G221" s="18">
        <f>($G$7-(SUM($D$8:D221)))</f>
        <v>13425623.403131247</v>
      </c>
    </row>
    <row r="222" spans="1:7" ht="17.25" customHeight="1" x14ac:dyDescent="0.35">
      <c r="A222" s="1"/>
      <c r="B222" s="16">
        <v>215</v>
      </c>
      <c r="C222" s="18">
        <f t="shared" si="11"/>
        <v>59557.301205552802</v>
      </c>
      <c r="D222" s="18">
        <f t="shared" si="9"/>
        <v>65172.929141414592</v>
      </c>
      <c r="E222" s="18">
        <f t="shared" si="10"/>
        <v>5615.6279358617903</v>
      </c>
      <c r="F222" s="18">
        <f>($F$7-(SUM($C$8:C222)))</f>
        <v>12776163.695049964</v>
      </c>
      <c r="G222" s="18">
        <f>($G$7-(SUM($D$8:D222)))</f>
        <v>13360450.473989831</v>
      </c>
    </row>
    <row r="223" spans="1:7" ht="17.25" customHeight="1" x14ac:dyDescent="0.35">
      <c r="A223" s="1"/>
      <c r="B223" s="16">
        <v>216</v>
      </c>
      <c r="C223" s="18">
        <f t="shared" si="11"/>
        <v>59583.35752483023</v>
      </c>
      <c r="D223" s="18">
        <f t="shared" si="9"/>
        <v>65172.929141414592</v>
      </c>
      <c r="E223" s="18">
        <f t="shared" si="10"/>
        <v>5589.5716165843623</v>
      </c>
      <c r="F223" s="18">
        <f>($F$7-(SUM($C$8:C223)))</f>
        <v>12716580.337525133</v>
      </c>
      <c r="G223" s="18">
        <f>($G$7-(SUM($D$8:D223)))</f>
        <v>13295277.544848416</v>
      </c>
    </row>
    <row r="224" spans="1:7" ht="17.25" customHeight="1" x14ac:dyDescent="0.35">
      <c r="A224" s="17" t="s">
        <v>23</v>
      </c>
      <c r="B224" s="16">
        <v>217</v>
      </c>
      <c r="C224" s="18">
        <f t="shared" si="11"/>
        <v>59609.425243747348</v>
      </c>
      <c r="D224" s="18">
        <f t="shared" si="9"/>
        <v>65172.929141414592</v>
      </c>
      <c r="E224" s="18">
        <f t="shared" si="10"/>
        <v>5563.503897667244</v>
      </c>
      <c r="F224" s="18">
        <f>($F$7-(SUM($C$8:C224)))</f>
        <v>12656970.912281387</v>
      </c>
      <c r="G224" s="18">
        <f>($G$7-(SUM($D$8:D224)))</f>
        <v>13230104.615707001</v>
      </c>
    </row>
    <row r="225" spans="1:7" ht="17.25" customHeight="1" x14ac:dyDescent="0.35">
      <c r="A225" s="1"/>
      <c r="B225" s="16">
        <v>218</v>
      </c>
      <c r="C225" s="18">
        <f t="shared" si="11"/>
        <v>59635.504367291476</v>
      </c>
      <c r="D225" s="18">
        <f t="shared" si="9"/>
        <v>65172.929141414592</v>
      </c>
      <c r="E225" s="18">
        <f t="shared" si="10"/>
        <v>5537.4247741231156</v>
      </c>
      <c r="F225" s="18">
        <f>($F$7-(SUM($C$8:C225)))</f>
        <v>12597335.407914095</v>
      </c>
      <c r="G225" s="18">
        <f>($G$7-(SUM($D$8:D225)))</f>
        <v>13164931.686565585</v>
      </c>
    </row>
    <row r="226" spans="1:7" ht="17.25" customHeight="1" x14ac:dyDescent="0.35">
      <c r="A226" s="1"/>
      <c r="B226" s="16">
        <v>219</v>
      </c>
      <c r="C226" s="18">
        <f t="shared" si="11"/>
        <v>59661.594900452168</v>
      </c>
      <c r="D226" s="18">
        <f t="shared" si="9"/>
        <v>65172.929141414592</v>
      </c>
      <c r="E226" s="18">
        <f t="shared" si="10"/>
        <v>5511.3342409624238</v>
      </c>
      <c r="F226" s="18">
        <f>($F$7-(SUM($C$8:C226)))</f>
        <v>12537673.813013643</v>
      </c>
      <c r="G226" s="18">
        <f>($G$7-(SUM($D$8:D226)))</f>
        <v>13099758.75742417</v>
      </c>
    </row>
    <row r="227" spans="1:7" ht="17.25" customHeight="1" x14ac:dyDescent="0.35">
      <c r="A227" s="1"/>
      <c r="B227" s="16">
        <v>220</v>
      </c>
      <c r="C227" s="18">
        <f t="shared" si="11"/>
        <v>59687.696848221123</v>
      </c>
      <c r="D227" s="18">
        <f t="shared" si="9"/>
        <v>65172.929141414592</v>
      </c>
      <c r="E227" s="18">
        <f t="shared" si="10"/>
        <v>5485.2322931934686</v>
      </c>
      <c r="F227" s="18">
        <f>($F$7-(SUM($C$8:C227)))</f>
        <v>12477986.116165422</v>
      </c>
      <c r="G227" s="18">
        <f>($G$7-(SUM($D$8:D227)))</f>
        <v>13034585.828282755</v>
      </c>
    </row>
    <row r="228" spans="1:7" ht="17.25" customHeight="1" x14ac:dyDescent="0.35">
      <c r="A228" s="1"/>
      <c r="B228" s="16">
        <v>221</v>
      </c>
      <c r="C228" s="18">
        <f t="shared" si="11"/>
        <v>59713.810215592217</v>
      </c>
      <c r="D228" s="18">
        <f t="shared" si="9"/>
        <v>65172.929141414592</v>
      </c>
      <c r="E228" s="18">
        <f t="shared" si="10"/>
        <v>5459.1189258223749</v>
      </c>
      <c r="F228" s="18">
        <f>($F$7-(SUM($C$8:C228)))</f>
        <v>12418272.30594983</v>
      </c>
      <c r="G228" s="18">
        <f>($G$7-(SUM($D$8:D228)))</f>
        <v>12969412.89914134</v>
      </c>
    </row>
    <row r="229" spans="1:7" ht="17.25" customHeight="1" x14ac:dyDescent="0.35">
      <c r="A229" s="1"/>
      <c r="B229" s="16">
        <v>222</v>
      </c>
      <c r="C229" s="18">
        <f t="shared" si="11"/>
        <v>59739.935007561537</v>
      </c>
      <c r="D229" s="18">
        <f t="shared" si="9"/>
        <v>65172.929141414592</v>
      </c>
      <c r="E229" s="18">
        <f t="shared" si="10"/>
        <v>5432.9941338530552</v>
      </c>
      <c r="F229" s="18">
        <f>($F$7-(SUM($C$8:C229)))</f>
        <v>12358532.370942269</v>
      </c>
      <c r="G229" s="18">
        <f>($G$7-(SUM($D$8:D229)))</f>
        <v>12904239.969999924</v>
      </c>
    </row>
    <row r="230" spans="1:7" ht="17.25" customHeight="1" x14ac:dyDescent="0.35">
      <c r="A230" s="1"/>
      <c r="B230" s="16">
        <v>223</v>
      </c>
      <c r="C230" s="18">
        <f t="shared" si="11"/>
        <v>59766.071229127352</v>
      </c>
      <c r="D230" s="18">
        <f t="shared" si="9"/>
        <v>65172.929141414592</v>
      </c>
      <c r="E230" s="18">
        <f t="shared" si="10"/>
        <v>5406.8579122872397</v>
      </c>
      <c r="F230" s="18">
        <f>($F$7-(SUM($C$8:C230)))</f>
        <v>12298766.29971314</v>
      </c>
      <c r="G230" s="18">
        <f>($G$7-(SUM($D$8:D230)))</f>
        <v>12839067.040858509</v>
      </c>
    </row>
    <row r="231" spans="1:7" ht="17.25" customHeight="1" x14ac:dyDescent="0.35">
      <c r="A231" s="1"/>
      <c r="B231" s="16">
        <v>224</v>
      </c>
      <c r="C231" s="18">
        <f t="shared" si="11"/>
        <v>59792.218885290094</v>
      </c>
      <c r="D231" s="18">
        <f t="shared" si="9"/>
        <v>65172.929141414592</v>
      </c>
      <c r="E231" s="18">
        <f t="shared" si="10"/>
        <v>5380.7102561244974</v>
      </c>
      <c r="F231" s="18">
        <f>($F$7-(SUM($C$8:C231)))</f>
        <v>12238974.080827851</v>
      </c>
      <c r="G231" s="18">
        <f>($G$7-(SUM($D$8:D231)))</f>
        <v>12773894.111717094</v>
      </c>
    </row>
    <row r="232" spans="1:7" ht="17.25" customHeight="1" x14ac:dyDescent="0.35">
      <c r="A232" s="1"/>
      <c r="B232" s="16">
        <v>225</v>
      </c>
      <c r="C232" s="18">
        <f t="shared" si="11"/>
        <v>59818.377981052399</v>
      </c>
      <c r="D232" s="18">
        <f t="shared" si="9"/>
        <v>65172.929141414592</v>
      </c>
      <c r="E232" s="18">
        <f t="shared" si="10"/>
        <v>5354.5511603621926</v>
      </c>
      <c r="F232" s="18">
        <f>($F$7-(SUM($C$8:C232)))</f>
        <v>12179155.702846799</v>
      </c>
      <c r="G232" s="18">
        <f>($G$7-(SUM($D$8:D232)))</f>
        <v>12708721.182575678</v>
      </c>
    </row>
    <row r="233" spans="1:7" ht="17.25" customHeight="1" x14ac:dyDescent="0.35">
      <c r="A233" s="1"/>
      <c r="B233" s="16">
        <v>226</v>
      </c>
      <c r="C233" s="18">
        <f t="shared" si="11"/>
        <v>59844.548521419114</v>
      </c>
      <c r="D233" s="18">
        <f t="shared" si="9"/>
        <v>65172.929141414592</v>
      </c>
      <c r="E233" s="18">
        <f t="shared" si="10"/>
        <v>5328.3806199954779</v>
      </c>
      <c r="F233" s="18">
        <f>($F$7-(SUM($C$8:C233)))</f>
        <v>12119311.154325379</v>
      </c>
      <c r="G233" s="18">
        <f>($G$7-(SUM($D$8:D233)))</f>
        <v>12643548.253434263</v>
      </c>
    </row>
    <row r="234" spans="1:7" ht="17.25" customHeight="1" x14ac:dyDescent="0.35">
      <c r="A234" s="1"/>
      <c r="B234" s="16">
        <v>227</v>
      </c>
      <c r="C234" s="18">
        <f t="shared" si="11"/>
        <v>59870.73051139724</v>
      </c>
      <c r="D234" s="18">
        <f t="shared" si="9"/>
        <v>65172.929141414592</v>
      </c>
      <c r="E234" s="18">
        <f t="shared" si="10"/>
        <v>5302.1986300173521</v>
      </c>
      <c r="F234" s="18">
        <f>($F$7-(SUM($C$8:C234)))</f>
        <v>12059440.423813982</v>
      </c>
      <c r="G234" s="18">
        <f>($G$7-(SUM($D$8:D234)))</f>
        <v>12578375.324292848</v>
      </c>
    </row>
    <row r="235" spans="1:7" ht="17.25" customHeight="1" x14ac:dyDescent="0.35">
      <c r="A235" s="1"/>
      <c r="B235" s="16">
        <v>228</v>
      </c>
      <c r="C235" s="18">
        <f t="shared" si="11"/>
        <v>59896.923955995975</v>
      </c>
      <c r="D235" s="18">
        <f t="shared" si="9"/>
        <v>65172.929141414592</v>
      </c>
      <c r="E235" s="18">
        <f t="shared" si="10"/>
        <v>5276.0051854186167</v>
      </c>
      <c r="F235" s="18">
        <f>($F$7-(SUM($C$8:C235)))</f>
        <v>11999543.499857986</v>
      </c>
      <c r="G235" s="18">
        <f>($G$7-(SUM($D$8:D235)))</f>
        <v>12513202.395151433</v>
      </c>
    </row>
    <row r="236" spans="1:7" ht="17.25" customHeight="1" x14ac:dyDescent="0.35">
      <c r="A236" s="17" t="s">
        <v>24</v>
      </c>
      <c r="B236" s="16">
        <v>229</v>
      </c>
      <c r="C236" s="18">
        <f t="shared" si="11"/>
        <v>59923.128860226716</v>
      </c>
      <c r="D236" s="18">
        <f t="shared" si="9"/>
        <v>65172.929141414592</v>
      </c>
      <c r="E236" s="18">
        <f t="shared" si="10"/>
        <v>5249.800281187876</v>
      </c>
      <c r="F236" s="18">
        <f>($F$7-(SUM($C$8:C236)))</f>
        <v>11939620.37099776</v>
      </c>
      <c r="G236" s="18">
        <f>($G$7-(SUM($D$8:D236)))</f>
        <v>12448029.466010017</v>
      </c>
    </row>
    <row r="237" spans="1:7" ht="17.25" customHeight="1" x14ac:dyDescent="0.35">
      <c r="A237" s="1"/>
      <c r="B237" s="16">
        <v>230</v>
      </c>
      <c r="C237" s="18">
        <f t="shared" si="11"/>
        <v>59949.34522910307</v>
      </c>
      <c r="D237" s="18">
        <f t="shared" si="9"/>
        <v>65172.929141414592</v>
      </c>
      <c r="E237" s="18">
        <f t="shared" si="10"/>
        <v>5223.583912311522</v>
      </c>
      <c r="F237" s="18">
        <f>($F$7-(SUM($C$8:C237)))</f>
        <v>11879671.025768658</v>
      </c>
      <c r="G237" s="18">
        <f>($G$7-(SUM($D$8:D237)))</f>
        <v>12382856.536868602</v>
      </c>
    </row>
    <row r="238" spans="1:7" ht="17.25" customHeight="1" x14ac:dyDescent="0.35">
      <c r="A238" s="1"/>
      <c r="B238" s="16">
        <v>231</v>
      </c>
      <c r="C238" s="18">
        <f t="shared" si="11"/>
        <v>59975.573067640798</v>
      </c>
      <c r="D238" s="18">
        <f t="shared" si="9"/>
        <v>65172.929141414592</v>
      </c>
      <c r="E238" s="18">
        <f t="shared" si="10"/>
        <v>5197.3560737737935</v>
      </c>
      <c r="F238" s="18">
        <f>($F$7-(SUM($C$8:C238)))</f>
        <v>11819695.452701017</v>
      </c>
      <c r="G238" s="18">
        <f>($G$7-(SUM($D$8:D238)))</f>
        <v>12317683.607727187</v>
      </c>
    </row>
    <row r="239" spans="1:7" ht="17.25" customHeight="1" x14ac:dyDescent="0.35">
      <c r="A239" s="1"/>
      <c r="B239" s="16">
        <v>232</v>
      </c>
      <c r="C239" s="18">
        <f t="shared" si="11"/>
        <v>60001.812380857889</v>
      </c>
      <c r="D239" s="18">
        <f t="shared" si="9"/>
        <v>65172.929141414592</v>
      </c>
      <c r="E239" s="18">
        <f t="shared" si="10"/>
        <v>5171.1167605567025</v>
      </c>
      <c r="F239" s="18">
        <f>($F$7-(SUM($C$8:C239)))</f>
        <v>11759693.640320159</v>
      </c>
      <c r="G239" s="18">
        <f>($G$7-(SUM($D$8:D239)))</f>
        <v>12252510.678585771</v>
      </c>
    </row>
    <row r="240" spans="1:7" ht="17.25" customHeight="1" x14ac:dyDescent="0.35">
      <c r="A240" s="1"/>
      <c r="B240" s="16">
        <v>233</v>
      </c>
      <c r="C240" s="18">
        <f t="shared" si="11"/>
        <v>60028.063173774521</v>
      </c>
      <c r="D240" s="18">
        <f t="shared" si="9"/>
        <v>65172.929141414592</v>
      </c>
      <c r="E240" s="18">
        <f t="shared" si="10"/>
        <v>5144.8659676400712</v>
      </c>
      <c r="F240" s="18">
        <f>($F$7-(SUM($C$8:C240)))</f>
        <v>11699665.577146385</v>
      </c>
      <c r="G240" s="18">
        <f>($G$7-(SUM($D$8:D240)))</f>
        <v>12187337.749444356</v>
      </c>
    </row>
    <row r="241" spans="1:7" ht="17.25" customHeight="1" x14ac:dyDescent="0.35">
      <c r="A241" s="1"/>
      <c r="B241" s="16">
        <v>234</v>
      </c>
      <c r="C241" s="18">
        <f t="shared" si="11"/>
        <v>60054.325451413046</v>
      </c>
      <c r="D241" s="18">
        <f t="shared" si="9"/>
        <v>65172.929141414592</v>
      </c>
      <c r="E241" s="18">
        <f t="shared" si="10"/>
        <v>5118.6036900015461</v>
      </c>
      <c r="F241" s="18">
        <f>($F$7-(SUM($C$8:C241)))</f>
        <v>11639611.251694972</v>
      </c>
      <c r="G241" s="18">
        <f>($G$7-(SUM($D$8:D241)))</f>
        <v>12122164.820302941</v>
      </c>
    </row>
    <row r="242" spans="1:7" ht="17.25" customHeight="1" x14ac:dyDescent="0.35">
      <c r="A242" s="1"/>
      <c r="B242" s="16">
        <v>235</v>
      </c>
      <c r="C242" s="18">
        <f t="shared" si="11"/>
        <v>60080.599218798037</v>
      </c>
      <c r="D242" s="18">
        <f t="shared" si="9"/>
        <v>65172.929141414592</v>
      </c>
      <c r="E242" s="18">
        <f t="shared" si="10"/>
        <v>5092.3299226165545</v>
      </c>
      <c r="F242" s="18">
        <f>($F$7-(SUM($C$8:C242)))</f>
        <v>11579530.652476173</v>
      </c>
      <c r="G242" s="18">
        <f>($G$7-(SUM($D$8:D242)))</f>
        <v>12056991.891161526</v>
      </c>
    </row>
    <row r="243" spans="1:7" ht="17.25" customHeight="1" x14ac:dyDescent="0.35">
      <c r="A243" s="1"/>
      <c r="B243" s="16">
        <v>236</v>
      </c>
      <c r="C243" s="18">
        <f t="shared" si="11"/>
        <v>60106.884480956258</v>
      </c>
      <c r="D243" s="18">
        <f t="shared" si="9"/>
        <v>65172.929141414592</v>
      </c>
      <c r="E243" s="18">
        <f t="shared" si="10"/>
        <v>5066.044660458334</v>
      </c>
      <c r="F243" s="18">
        <f>($F$7-(SUM($C$8:C243)))</f>
        <v>11519423.767995216</v>
      </c>
      <c r="G243" s="18">
        <f>($G$7-(SUM($D$8:D243)))</f>
        <v>11991818.96202011</v>
      </c>
    </row>
    <row r="244" spans="1:7" ht="17.25" customHeight="1" x14ac:dyDescent="0.35">
      <c r="A244" s="1"/>
      <c r="B244" s="16">
        <v>237</v>
      </c>
      <c r="C244" s="18">
        <f t="shared" si="11"/>
        <v>60133.181242916675</v>
      </c>
      <c r="D244" s="18">
        <f t="shared" si="9"/>
        <v>65172.929141414592</v>
      </c>
      <c r="E244" s="18">
        <f t="shared" si="10"/>
        <v>5039.747898497917</v>
      </c>
      <c r="F244" s="18">
        <f>($F$7-(SUM($C$8:C244)))</f>
        <v>11459290.586752299</v>
      </c>
      <c r="G244" s="18">
        <f>($G$7-(SUM($D$8:D244)))</f>
        <v>11926646.032878695</v>
      </c>
    </row>
    <row r="245" spans="1:7" ht="17.25" customHeight="1" x14ac:dyDescent="0.35">
      <c r="A245" s="1"/>
      <c r="B245" s="16">
        <v>238</v>
      </c>
      <c r="C245" s="18">
        <f t="shared" si="11"/>
        <v>60159.48950971046</v>
      </c>
      <c r="D245" s="18">
        <f t="shared" si="9"/>
        <v>65172.929141414592</v>
      </c>
      <c r="E245" s="18">
        <f t="shared" si="10"/>
        <v>5013.4396317041319</v>
      </c>
      <c r="F245" s="18">
        <f>($F$7-(SUM($C$8:C245)))</f>
        <v>11399131.097242588</v>
      </c>
      <c r="G245" s="18">
        <f>($G$7-(SUM($D$8:D245)))</f>
        <v>11861473.10373728</v>
      </c>
    </row>
    <row r="246" spans="1:7" ht="17.25" customHeight="1" x14ac:dyDescent="0.35">
      <c r="A246" s="1"/>
      <c r="B246" s="16">
        <v>239</v>
      </c>
      <c r="C246" s="18">
        <f t="shared" si="11"/>
        <v>60185.809286370953</v>
      </c>
      <c r="D246" s="18">
        <f t="shared" si="9"/>
        <v>65172.929141414592</v>
      </c>
      <c r="E246" s="18">
        <f t="shared" si="10"/>
        <v>4987.1198550436384</v>
      </c>
      <c r="F246" s="18">
        <f>($F$7-(SUM($C$8:C246)))</f>
        <v>11338945.287956217</v>
      </c>
      <c r="G246" s="18">
        <f>($G$7-(SUM($D$8:D246)))</f>
        <v>11796300.174595864</v>
      </c>
    </row>
    <row r="247" spans="1:7" ht="17.25" customHeight="1" x14ac:dyDescent="0.35">
      <c r="A247" s="1"/>
      <c r="B247" s="16">
        <v>240</v>
      </c>
      <c r="C247" s="18">
        <f t="shared" si="11"/>
        <v>60212.140577933751</v>
      </c>
      <c r="D247" s="18">
        <f t="shared" si="9"/>
        <v>65172.929141414592</v>
      </c>
      <c r="E247" s="18">
        <f t="shared" si="10"/>
        <v>4960.7885634808408</v>
      </c>
      <c r="F247" s="18">
        <f>($F$7-(SUM($C$8:C247)))</f>
        <v>11278733.147378284</v>
      </c>
      <c r="G247" s="18">
        <f>($G$7-(SUM($D$8:D247)))</f>
        <v>11731127.245454449</v>
      </c>
    </row>
    <row r="248" spans="1:7" ht="17.25" customHeight="1" x14ac:dyDescent="0.35">
      <c r="A248" s="17" t="s">
        <v>25</v>
      </c>
      <c r="B248" s="16">
        <v>241</v>
      </c>
      <c r="C248" s="18">
        <f t="shared" si="11"/>
        <v>60238.483389436587</v>
      </c>
      <c r="D248" s="18">
        <f t="shared" si="9"/>
        <v>65172.929141414592</v>
      </c>
      <c r="E248" s="18">
        <f t="shared" si="10"/>
        <v>4934.4457519780044</v>
      </c>
      <c r="F248" s="18">
        <f>($F$7-(SUM($C$8:C248)))</f>
        <v>11218494.663988847</v>
      </c>
      <c r="G248" s="18">
        <f>($G$7-(SUM($D$8:D248)))</f>
        <v>11665954.316313034</v>
      </c>
    </row>
    <row r="249" spans="1:7" ht="17.25" customHeight="1" x14ac:dyDescent="0.35">
      <c r="A249" s="1"/>
      <c r="B249" s="16">
        <v>242</v>
      </c>
      <c r="C249" s="18">
        <f t="shared" si="11"/>
        <v>60264.837725919468</v>
      </c>
      <c r="D249" s="18">
        <f t="shared" si="9"/>
        <v>65172.929141414592</v>
      </c>
      <c r="E249" s="18">
        <f t="shared" si="10"/>
        <v>4908.0914154951242</v>
      </c>
      <c r="F249" s="18">
        <f>($F$7-(SUM($C$8:C249)))</f>
        <v>11158229.826262929</v>
      </c>
      <c r="G249" s="18">
        <f>($G$7-(SUM($D$8:D249)))</f>
        <v>11600781.387171619</v>
      </c>
    </row>
    <row r="250" spans="1:7" ht="17.25" customHeight="1" x14ac:dyDescent="0.35">
      <c r="A250" s="1"/>
      <c r="B250" s="16">
        <v>243</v>
      </c>
      <c r="C250" s="18">
        <f t="shared" si="11"/>
        <v>60291.203592424565</v>
      </c>
      <c r="D250" s="18">
        <f t="shared" si="9"/>
        <v>65172.929141414592</v>
      </c>
      <c r="E250" s="18">
        <f t="shared" si="10"/>
        <v>4881.7255489900272</v>
      </c>
      <c r="F250" s="18">
        <f>($F$7-(SUM($C$8:C250)))</f>
        <v>11097938.622670503</v>
      </c>
      <c r="G250" s="18">
        <f>($G$7-(SUM($D$8:D250)))</f>
        <v>11535608.458030203</v>
      </c>
    </row>
    <row r="251" spans="1:7" ht="17.25" customHeight="1" x14ac:dyDescent="0.35">
      <c r="A251" s="1"/>
      <c r="B251" s="16">
        <v>244</v>
      </c>
      <c r="C251" s="18">
        <f t="shared" si="11"/>
        <v>60317.580993996242</v>
      </c>
      <c r="D251" s="18">
        <f t="shared" si="9"/>
        <v>65172.929141414592</v>
      </c>
      <c r="E251" s="18">
        <f t="shared" si="10"/>
        <v>4855.34814741835</v>
      </c>
      <c r="F251" s="18">
        <f>($F$7-(SUM($C$8:C251)))</f>
        <v>11037621.041676506</v>
      </c>
      <c r="G251" s="18">
        <f>($G$7-(SUM($D$8:D251)))</f>
        <v>11470435.528888788</v>
      </c>
    </row>
    <row r="252" spans="1:7" ht="17.25" customHeight="1" x14ac:dyDescent="0.35">
      <c r="A252" s="1"/>
      <c r="B252" s="16">
        <v>245</v>
      </c>
      <c r="C252" s="18">
        <f t="shared" si="11"/>
        <v>60343.969935681111</v>
      </c>
      <c r="D252" s="18">
        <f t="shared" si="9"/>
        <v>65172.929141414592</v>
      </c>
      <c r="E252" s="18">
        <f t="shared" si="10"/>
        <v>4828.9592057334812</v>
      </c>
      <c r="F252" s="18">
        <f>($F$7-(SUM($C$8:C252)))</f>
        <v>10977277.071740825</v>
      </c>
      <c r="G252" s="18">
        <f>($G$7-(SUM($D$8:D252)))</f>
        <v>11405262.599747373</v>
      </c>
    </row>
    <row r="253" spans="1:7" ht="17.25" customHeight="1" x14ac:dyDescent="0.35">
      <c r="A253" s="1"/>
      <c r="B253" s="16">
        <v>246</v>
      </c>
      <c r="C253" s="18">
        <f t="shared" si="11"/>
        <v>60370.370422527973</v>
      </c>
      <c r="D253" s="18">
        <f t="shared" si="9"/>
        <v>65172.929141414592</v>
      </c>
      <c r="E253" s="18">
        <f t="shared" si="10"/>
        <v>4802.5587188866193</v>
      </c>
      <c r="F253" s="18">
        <f>($F$7-(SUM($C$8:C253)))</f>
        <v>10916906.701318298</v>
      </c>
      <c r="G253" s="18">
        <f>($G$7-(SUM($D$8:D253)))</f>
        <v>11340089.670605958</v>
      </c>
    </row>
    <row r="254" spans="1:7" ht="17.25" customHeight="1" x14ac:dyDescent="0.35">
      <c r="A254" s="1"/>
      <c r="B254" s="16">
        <v>247</v>
      </c>
      <c r="C254" s="18">
        <f t="shared" si="11"/>
        <v>60396.782459587834</v>
      </c>
      <c r="D254" s="18">
        <f t="shared" si="9"/>
        <v>65172.929141414592</v>
      </c>
      <c r="E254" s="18">
        <f t="shared" si="10"/>
        <v>4776.1466818267581</v>
      </c>
      <c r="F254" s="18">
        <f>($F$7-(SUM($C$8:C254)))</f>
        <v>10856509.918858709</v>
      </c>
      <c r="G254" s="18">
        <f>($G$7-(SUM($D$8:D254)))</f>
        <v>11274916.741464542</v>
      </c>
    </row>
    <row r="255" spans="1:7" ht="17.25" customHeight="1" x14ac:dyDescent="0.35">
      <c r="A255" s="1"/>
      <c r="B255" s="16">
        <v>248</v>
      </c>
      <c r="C255" s="18">
        <f t="shared" si="11"/>
        <v>60423.206051913905</v>
      </c>
      <c r="D255" s="18">
        <f t="shared" si="9"/>
        <v>65172.929141414592</v>
      </c>
      <c r="E255" s="18">
        <f t="shared" si="10"/>
        <v>4749.7230895006869</v>
      </c>
      <c r="F255" s="18">
        <f>($F$7-(SUM($C$8:C255)))</f>
        <v>10796086.712806795</v>
      </c>
      <c r="G255" s="18">
        <f>($G$7-(SUM($D$8:D255)))</f>
        <v>11209743.812323127</v>
      </c>
    </row>
    <row r="256" spans="1:7" ht="17.25" customHeight="1" x14ac:dyDescent="0.35">
      <c r="A256" s="1"/>
      <c r="B256" s="16">
        <v>249</v>
      </c>
      <c r="C256" s="18">
        <f t="shared" si="11"/>
        <v>60449.641204561616</v>
      </c>
      <c r="D256" s="18">
        <f t="shared" si="9"/>
        <v>65172.929141414592</v>
      </c>
      <c r="E256" s="18">
        <f t="shared" si="10"/>
        <v>4723.2879368529757</v>
      </c>
      <c r="F256" s="18">
        <f>($F$7-(SUM($C$8:C256)))</f>
        <v>10735637.071602233</v>
      </c>
      <c r="G256" s="18">
        <f>($G$7-(SUM($D$8:D256)))</f>
        <v>11144570.883181712</v>
      </c>
    </row>
    <row r="257" spans="1:7" ht="17.25" customHeight="1" x14ac:dyDescent="0.35">
      <c r="A257" s="1"/>
      <c r="B257" s="16">
        <v>250</v>
      </c>
      <c r="C257" s="18">
        <f t="shared" si="11"/>
        <v>60476.087922588616</v>
      </c>
      <c r="D257" s="18">
        <f t="shared" si="9"/>
        <v>65172.929141414592</v>
      </c>
      <c r="E257" s="18">
        <f t="shared" si="10"/>
        <v>4696.8412188259754</v>
      </c>
      <c r="F257" s="18">
        <f>($F$7-(SUM($C$8:C257)))</f>
        <v>10675160.983679645</v>
      </c>
      <c r="G257" s="18">
        <f>($G$7-(SUM($D$8:D257)))</f>
        <v>11079397.954040296</v>
      </c>
    </row>
    <row r="258" spans="1:7" ht="17.25" customHeight="1" x14ac:dyDescent="0.35">
      <c r="A258" s="1"/>
      <c r="B258" s="16">
        <v>251</v>
      </c>
      <c r="C258" s="18">
        <f t="shared" si="11"/>
        <v>60502.546211054745</v>
      </c>
      <c r="D258" s="18">
        <f t="shared" si="9"/>
        <v>65172.929141414592</v>
      </c>
      <c r="E258" s="18">
        <f t="shared" si="10"/>
        <v>4670.3829303598468</v>
      </c>
      <c r="F258" s="18">
        <f>($F$7-(SUM($C$8:C258)))</f>
        <v>10614658.43746859</v>
      </c>
      <c r="G258" s="18">
        <f>($G$7-(SUM($D$8:D258)))</f>
        <v>11014225.024898881</v>
      </c>
    </row>
    <row r="259" spans="1:7" ht="17.25" customHeight="1" x14ac:dyDescent="0.35">
      <c r="A259" s="1"/>
      <c r="B259" s="16">
        <v>252</v>
      </c>
      <c r="C259" s="18">
        <f t="shared" si="11"/>
        <v>60529.016075022082</v>
      </c>
      <c r="D259" s="18">
        <f t="shared" si="9"/>
        <v>65172.929141414592</v>
      </c>
      <c r="E259" s="18">
        <f t="shared" si="10"/>
        <v>4643.9130663925098</v>
      </c>
      <c r="F259" s="18">
        <f>($F$7-(SUM($C$8:C259)))</f>
        <v>10554129.421393568</v>
      </c>
      <c r="G259" s="18">
        <f>($G$7-(SUM($D$8:D259)))</f>
        <v>10949052.095757466</v>
      </c>
    </row>
    <row r="260" spans="1:7" ht="17.25" customHeight="1" x14ac:dyDescent="0.35">
      <c r="A260" s="17" t="s">
        <v>26</v>
      </c>
      <c r="B260" s="16">
        <v>253</v>
      </c>
      <c r="C260" s="18">
        <f t="shared" si="11"/>
        <v>60555.497519554898</v>
      </c>
      <c r="D260" s="18">
        <f t="shared" si="9"/>
        <v>65172.929141414592</v>
      </c>
      <c r="E260" s="18">
        <f t="shared" si="10"/>
        <v>4617.4316218596941</v>
      </c>
      <c r="F260" s="18">
        <f>($F$7-(SUM($C$8:C260)))</f>
        <v>10493573.923874013</v>
      </c>
      <c r="G260" s="18">
        <f>($G$7-(SUM($D$8:D260)))</f>
        <v>10883879.166616051</v>
      </c>
    </row>
    <row r="261" spans="1:7" ht="17.25" customHeight="1" x14ac:dyDescent="0.35">
      <c r="A261" s="1"/>
      <c r="B261" s="16">
        <v>254</v>
      </c>
      <c r="C261" s="18">
        <f t="shared" si="11"/>
        <v>60581.990549719703</v>
      </c>
      <c r="D261" s="18">
        <f t="shared" si="9"/>
        <v>65172.929141414592</v>
      </c>
      <c r="E261" s="18">
        <f t="shared" si="10"/>
        <v>4590.9385916948886</v>
      </c>
      <c r="F261" s="18">
        <f>($F$7-(SUM($C$8:C261)))</f>
        <v>10432991.933324294</v>
      </c>
      <c r="G261" s="18">
        <f>($G$7-(SUM($D$8:D261)))</f>
        <v>10818706.237474635</v>
      </c>
    </row>
    <row r="262" spans="1:7" ht="17.25" customHeight="1" x14ac:dyDescent="0.35">
      <c r="A262" s="1"/>
      <c r="B262" s="16">
        <v>255</v>
      </c>
      <c r="C262" s="18">
        <f t="shared" si="11"/>
        <v>60608.495170585207</v>
      </c>
      <c r="D262" s="18">
        <f t="shared" si="9"/>
        <v>65172.929141414592</v>
      </c>
      <c r="E262" s="18">
        <f t="shared" si="10"/>
        <v>4564.4339708293846</v>
      </c>
      <c r="F262" s="18">
        <f>($F$7-(SUM($C$8:C262)))</f>
        <v>10372383.438153708</v>
      </c>
      <c r="G262" s="18">
        <f>($G$7-(SUM($D$8:D262)))</f>
        <v>10753533.30833322</v>
      </c>
    </row>
    <row r="263" spans="1:7" ht="17.25" customHeight="1" x14ac:dyDescent="0.35">
      <c r="A263" s="1"/>
      <c r="B263" s="16">
        <v>256</v>
      </c>
      <c r="C263" s="18">
        <f t="shared" si="11"/>
        <v>60635.011387222337</v>
      </c>
      <c r="D263" s="18">
        <f t="shared" si="9"/>
        <v>65172.929141414592</v>
      </c>
      <c r="E263" s="18">
        <f t="shared" si="10"/>
        <v>4537.9177541922545</v>
      </c>
      <c r="F263" s="18">
        <f>($F$7-(SUM($C$8:C263)))</f>
        <v>10311748.426766487</v>
      </c>
      <c r="G263" s="18">
        <f>($G$7-(SUM($D$8:D263)))</f>
        <v>10688360.379191805</v>
      </c>
    </row>
    <row r="264" spans="1:7" ht="17.25" customHeight="1" x14ac:dyDescent="0.35">
      <c r="A264" s="1"/>
      <c r="B264" s="16">
        <v>257</v>
      </c>
      <c r="C264" s="18">
        <f t="shared" si="11"/>
        <v>60661.539204704255</v>
      </c>
      <c r="D264" s="18">
        <f t="shared" ref="D264:D327" si="12">IF((B264&gt;$D$4*12),0,PMT($E$4/12,$D$4*12,$F$7)*-1)</f>
        <v>65172.929141414592</v>
      </c>
      <c r="E264" s="18">
        <f t="shared" ref="E264:E327" si="13">D264-C264</f>
        <v>4511.3899367103368</v>
      </c>
      <c r="F264" s="18">
        <f>($F$7-(SUM($C$8:C264)))</f>
        <v>10251086.887561783</v>
      </c>
      <c r="G264" s="18">
        <f>($G$7-(SUM($D$8:D264)))</f>
        <v>10623187.450050389</v>
      </c>
    </row>
    <row r="265" spans="1:7" ht="17.25" customHeight="1" x14ac:dyDescent="0.35">
      <c r="A265" s="1"/>
      <c r="B265" s="16">
        <v>258</v>
      </c>
      <c r="C265" s="18">
        <f t="shared" ref="C265:C328" si="14">IF((B265&gt;$D$4*12),0,PPMT($E$4/12,B265,$D$4*12,$F$7)*-1)</f>
        <v>60688.078628106305</v>
      </c>
      <c r="D265" s="18">
        <f t="shared" si="12"/>
        <v>65172.929141414592</v>
      </c>
      <c r="E265" s="18">
        <f t="shared" si="13"/>
        <v>4484.8505133082872</v>
      </c>
      <c r="F265" s="18">
        <f>($F$7-(SUM($C$8:C265)))</f>
        <v>10190398.808933677</v>
      </c>
      <c r="G265" s="18">
        <f>($G$7-(SUM($D$8:D265)))</f>
        <v>10558014.520908974</v>
      </c>
    </row>
    <row r="266" spans="1:7" ht="17.25" customHeight="1" x14ac:dyDescent="0.35">
      <c r="A266" s="1"/>
      <c r="B266" s="16">
        <v>259</v>
      </c>
      <c r="C266" s="18">
        <f t="shared" si="14"/>
        <v>60714.629662506108</v>
      </c>
      <c r="D266" s="18">
        <f t="shared" si="12"/>
        <v>65172.929141414592</v>
      </c>
      <c r="E266" s="18">
        <f t="shared" si="13"/>
        <v>4458.2994789084842</v>
      </c>
      <c r="F266" s="18">
        <f>($F$7-(SUM($C$8:C266)))</f>
        <v>10129684.179271171</v>
      </c>
      <c r="G266" s="18">
        <f>($G$7-(SUM($D$8:D266)))</f>
        <v>10492841.591767561</v>
      </c>
    </row>
    <row r="267" spans="1:7" ht="17.25" customHeight="1" x14ac:dyDescent="0.35">
      <c r="A267" s="1"/>
      <c r="B267" s="16">
        <v>260</v>
      </c>
      <c r="C267" s="18">
        <f t="shared" si="14"/>
        <v>60741.192312983447</v>
      </c>
      <c r="D267" s="18">
        <f t="shared" si="12"/>
        <v>65172.929141414592</v>
      </c>
      <c r="E267" s="18">
        <f t="shared" si="13"/>
        <v>4431.7368284311451</v>
      </c>
      <c r="F267" s="18">
        <f>($F$7-(SUM($C$8:C267)))</f>
        <v>10068942.986958187</v>
      </c>
      <c r="G267" s="18">
        <f>($G$7-(SUM($D$8:D267)))</f>
        <v>10427668.662626147</v>
      </c>
    </row>
    <row r="268" spans="1:7" ht="17.25" customHeight="1" x14ac:dyDescent="0.35">
      <c r="A268" s="1"/>
      <c r="B268" s="16">
        <v>261</v>
      </c>
      <c r="C268" s="18">
        <f t="shared" si="14"/>
        <v>60767.766584620374</v>
      </c>
      <c r="D268" s="18">
        <f t="shared" si="12"/>
        <v>65172.929141414592</v>
      </c>
      <c r="E268" s="18">
        <f t="shared" si="13"/>
        <v>4405.1625567942174</v>
      </c>
      <c r="F268" s="18">
        <f>($F$7-(SUM($C$8:C268)))</f>
        <v>10008175.220373567</v>
      </c>
      <c r="G268" s="18">
        <f>($G$7-(SUM($D$8:D268)))</f>
        <v>10362495.733484734</v>
      </c>
    </row>
    <row r="269" spans="1:7" ht="17.25" customHeight="1" x14ac:dyDescent="0.35">
      <c r="A269" s="1"/>
      <c r="B269" s="16">
        <v>262</v>
      </c>
      <c r="C269" s="18">
        <f t="shared" si="14"/>
        <v>60794.352482501155</v>
      </c>
      <c r="D269" s="18">
        <f t="shared" si="12"/>
        <v>65172.929141414592</v>
      </c>
      <c r="E269" s="18">
        <f t="shared" si="13"/>
        <v>4378.5766589134364</v>
      </c>
      <c r="F269" s="18">
        <f>($F$7-(SUM($C$8:C269)))</f>
        <v>9947380.8678910658</v>
      </c>
      <c r="G269" s="18">
        <f>($G$7-(SUM($D$8:D269)))</f>
        <v>10297322.80434332</v>
      </c>
    </row>
    <row r="270" spans="1:7" ht="17.25" customHeight="1" x14ac:dyDescent="0.35">
      <c r="A270" s="1"/>
      <c r="B270" s="16">
        <v>263</v>
      </c>
      <c r="C270" s="18">
        <f t="shared" si="14"/>
        <v>60820.950011712244</v>
      </c>
      <c r="D270" s="18">
        <f t="shared" si="12"/>
        <v>65172.929141414592</v>
      </c>
      <c r="E270" s="18">
        <f t="shared" si="13"/>
        <v>4351.9791297023476</v>
      </c>
      <c r="F270" s="18">
        <f>($F$7-(SUM($C$8:C270)))</f>
        <v>9886559.9178793542</v>
      </c>
      <c r="G270" s="18">
        <f>($G$7-(SUM($D$8:D270)))</f>
        <v>10232149.875201907</v>
      </c>
    </row>
    <row r="271" spans="1:7" ht="17.25" customHeight="1" x14ac:dyDescent="0.35">
      <c r="A271" s="1"/>
      <c r="B271" s="16">
        <v>264</v>
      </c>
      <c r="C271" s="18">
        <f t="shared" si="14"/>
        <v>60847.559177342366</v>
      </c>
      <c r="D271" s="18">
        <f t="shared" si="12"/>
        <v>65172.929141414592</v>
      </c>
      <c r="E271" s="18">
        <f t="shared" si="13"/>
        <v>4325.3699640722261</v>
      </c>
      <c r="F271" s="18">
        <f>($F$7-(SUM($C$8:C271)))</f>
        <v>9825712.3587020114</v>
      </c>
      <c r="G271" s="18">
        <f>($G$7-(SUM($D$8:D271)))</f>
        <v>10166976.946060494</v>
      </c>
    </row>
    <row r="272" spans="1:7" ht="17.25" customHeight="1" x14ac:dyDescent="0.35">
      <c r="A272" s="17" t="s">
        <v>27</v>
      </c>
      <c r="B272" s="16">
        <v>265</v>
      </c>
      <c r="C272" s="18">
        <f t="shared" si="14"/>
        <v>60874.179984482464</v>
      </c>
      <c r="D272" s="18">
        <f t="shared" si="12"/>
        <v>65172.929141414592</v>
      </c>
      <c r="E272" s="18">
        <f t="shared" si="13"/>
        <v>4298.7491569321282</v>
      </c>
      <c r="F272" s="18">
        <f>($F$7-(SUM($C$8:C272)))</f>
        <v>9764838.1787175294</v>
      </c>
      <c r="G272" s="18">
        <f>($G$7-(SUM($D$8:D272)))</f>
        <v>10101804.01691908</v>
      </c>
    </row>
    <row r="273" spans="1:7" ht="17.25" customHeight="1" x14ac:dyDescent="0.35">
      <c r="A273" s="1"/>
      <c r="B273" s="16">
        <v>266</v>
      </c>
      <c r="C273" s="18">
        <f t="shared" si="14"/>
        <v>60900.812438225672</v>
      </c>
      <c r="D273" s="18">
        <f t="shared" si="12"/>
        <v>65172.929141414592</v>
      </c>
      <c r="E273" s="18">
        <f t="shared" si="13"/>
        <v>4272.1167031889199</v>
      </c>
      <c r="F273" s="18">
        <f>($F$7-(SUM($C$8:C273)))</f>
        <v>9703937.366279304</v>
      </c>
      <c r="G273" s="18">
        <f>($G$7-(SUM($D$8:D273)))</f>
        <v>10036631.087777667</v>
      </c>
    </row>
    <row r="274" spans="1:7" ht="17.25" customHeight="1" x14ac:dyDescent="0.35">
      <c r="A274" s="1"/>
      <c r="B274" s="16">
        <v>267</v>
      </c>
      <c r="C274" s="18">
        <f t="shared" si="14"/>
        <v>60927.456543667395</v>
      </c>
      <c r="D274" s="18">
        <f t="shared" si="12"/>
        <v>65172.929141414592</v>
      </c>
      <c r="E274" s="18">
        <f t="shared" si="13"/>
        <v>4245.4725977471971</v>
      </c>
      <c r="F274" s="18">
        <f>($F$7-(SUM($C$8:C274)))</f>
        <v>9643009.9097356368</v>
      </c>
      <c r="G274" s="18">
        <f>($G$7-(SUM($D$8:D274)))</f>
        <v>9971458.1586362533</v>
      </c>
    </row>
    <row r="275" spans="1:7" ht="17.25" customHeight="1" x14ac:dyDescent="0.35">
      <c r="A275" s="1"/>
      <c r="B275" s="16">
        <v>268</v>
      </c>
      <c r="C275" s="18">
        <f t="shared" si="14"/>
        <v>60954.112305905241</v>
      </c>
      <c r="D275" s="18">
        <f t="shared" si="12"/>
        <v>65172.929141414592</v>
      </c>
      <c r="E275" s="18">
        <f t="shared" si="13"/>
        <v>4218.8168355093512</v>
      </c>
      <c r="F275" s="18">
        <f>($F$7-(SUM($C$8:C275)))</f>
        <v>9582055.7974297311</v>
      </c>
      <c r="G275" s="18">
        <f>($G$7-(SUM($D$8:D275)))</f>
        <v>9906285.2294948399</v>
      </c>
    </row>
    <row r="276" spans="1:7" ht="17.25" customHeight="1" x14ac:dyDescent="0.35">
      <c r="A276" s="1"/>
      <c r="B276" s="16">
        <v>269</v>
      </c>
      <c r="C276" s="18">
        <f t="shared" si="14"/>
        <v>60980.779730039081</v>
      </c>
      <c r="D276" s="18">
        <f t="shared" si="12"/>
        <v>65172.929141414592</v>
      </c>
      <c r="E276" s="18">
        <f t="shared" si="13"/>
        <v>4192.1494113755107</v>
      </c>
      <c r="F276" s="18">
        <f>($F$7-(SUM($C$8:C276)))</f>
        <v>9521075.0176996924</v>
      </c>
      <c r="G276" s="18">
        <f>($G$7-(SUM($D$8:D276)))</f>
        <v>9841112.3003534265</v>
      </c>
    </row>
    <row r="277" spans="1:7" ht="17.25" customHeight="1" x14ac:dyDescent="0.35">
      <c r="A277" s="1"/>
      <c r="B277" s="16">
        <v>270</v>
      </c>
      <c r="C277" s="18">
        <f t="shared" si="14"/>
        <v>61007.458821170978</v>
      </c>
      <c r="D277" s="18">
        <f t="shared" si="12"/>
        <v>65172.929141414592</v>
      </c>
      <c r="E277" s="18">
        <f t="shared" si="13"/>
        <v>4165.470320243614</v>
      </c>
      <c r="F277" s="18">
        <f>($F$7-(SUM($C$8:C277)))</f>
        <v>9460067.5588785205</v>
      </c>
      <c r="G277" s="18">
        <f>($G$7-(SUM($D$8:D277)))</f>
        <v>9775939.3712120131</v>
      </c>
    </row>
    <row r="278" spans="1:7" ht="17.25" customHeight="1" x14ac:dyDescent="0.35">
      <c r="A278" s="1"/>
      <c r="B278" s="16">
        <v>271</v>
      </c>
      <c r="C278" s="18">
        <f t="shared" si="14"/>
        <v>61034.149584405241</v>
      </c>
      <c r="D278" s="18">
        <f t="shared" si="12"/>
        <v>65172.929141414592</v>
      </c>
      <c r="E278" s="18">
        <f t="shared" si="13"/>
        <v>4138.7795570093513</v>
      </c>
      <c r="F278" s="18">
        <f>($F$7-(SUM($C$8:C278)))</f>
        <v>9399033.4092941154</v>
      </c>
      <c r="G278" s="18">
        <f>($G$7-(SUM($D$8:D278)))</f>
        <v>9710766.4420705996</v>
      </c>
    </row>
    <row r="279" spans="1:7" ht="17.25" customHeight="1" x14ac:dyDescent="0.35">
      <c r="A279" s="1"/>
      <c r="B279" s="16">
        <v>272</v>
      </c>
      <c r="C279" s="18">
        <f t="shared" si="14"/>
        <v>61060.852024848406</v>
      </c>
      <c r="D279" s="18">
        <f t="shared" si="12"/>
        <v>65172.929141414592</v>
      </c>
      <c r="E279" s="18">
        <f t="shared" si="13"/>
        <v>4112.0771165661863</v>
      </c>
      <c r="F279" s="18">
        <f>($F$7-(SUM($C$8:C279)))</f>
        <v>9337972.5572692677</v>
      </c>
      <c r="G279" s="18">
        <f>($G$7-(SUM($D$8:D279)))</f>
        <v>9645593.5129291862</v>
      </c>
    </row>
    <row r="280" spans="1:7" ht="17.25" customHeight="1" x14ac:dyDescent="0.35">
      <c r="A280" s="1"/>
      <c r="B280" s="16">
        <v>273</v>
      </c>
      <c r="C280" s="18">
        <f t="shared" si="14"/>
        <v>61087.566147609279</v>
      </c>
      <c r="D280" s="18">
        <f t="shared" si="12"/>
        <v>65172.929141414592</v>
      </c>
      <c r="E280" s="18">
        <f t="shared" si="13"/>
        <v>4085.3629938053127</v>
      </c>
      <c r="F280" s="18">
        <f>($F$7-(SUM($C$8:C280)))</f>
        <v>9276884.9911216591</v>
      </c>
      <c r="G280" s="18">
        <f>($G$7-(SUM($D$8:D280)))</f>
        <v>9580420.5837877728</v>
      </c>
    </row>
    <row r="281" spans="1:7" ht="17.25" customHeight="1" x14ac:dyDescent="0.35">
      <c r="A281" s="1"/>
      <c r="B281" s="16">
        <v>274</v>
      </c>
      <c r="C281" s="18">
        <f t="shared" si="14"/>
        <v>61114.291957798865</v>
      </c>
      <c r="D281" s="18">
        <f t="shared" si="12"/>
        <v>65172.929141414592</v>
      </c>
      <c r="E281" s="18">
        <f t="shared" si="13"/>
        <v>4058.6371836157268</v>
      </c>
      <c r="F281" s="18">
        <f>($F$7-(SUM($C$8:C281)))</f>
        <v>9215770.6991638597</v>
      </c>
      <c r="G281" s="18">
        <f>($G$7-(SUM($D$8:D281)))</f>
        <v>9515247.6546463594</v>
      </c>
    </row>
    <row r="282" spans="1:7" ht="17.25" customHeight="1" x14ac:dyDescent="0.35">
      <c r="A282" s="1"/>
      <c r="B282" s="16">
        <v>275</v>
      </c>
      <c r="C282" s="18">
        <f t="shared" si="14"/>
        <v>61141.029460530401</v>
      </c>
      <c r="D282" s="18">
        <f t="shared" si="12"/>
        <v>65172.929141414592</v>
      </c>
      <c r="E282" s="18">
        <f t="shared" si="13"/>
        <v>4031.8996808841912</v>
      </c>
      <c r="F282" s="18">
        <f>($F$7-(SUM($C$8:C282)))</f>
        <v>9154629.669703329</v>
      </c>
      <c r="G282" s="18">
        <f>($G$7-(SUM($D$8:D282)))</f>
        <v>9450074.725504946</v>
      </c>
    </row>
    <row r="283" spans="1:7" ht="17.25" customHeight="1" x14ac:dyDescent="0.35">
      <c r="A283" s="1"/>
      <c r="B283" s="16">
        <v>276</v>
      </c>
      <c r="C283" s="18">
        <f t="shared" si="14"/>
        <v>61167.778660919379</v>
      </c>
      <c r="D283" s="18">
        <f t="shared" si="12"/>
        <v>65172.929141414592</v>
      </c>
      <c r="E283" s="18">
        <f t="shared" si="13"/>
        <v>4005.1504804952128</v>
      </c>
      <c r="F283" s="18">
        <f>($F$7-(SUM($C$8:C283)))</f>
        <v>9093461.8910424095</v>
      </c>
      <c r="G283" s="18">
        <f>($G$7-(SUM($D$8:D283)))</f>
        <v>9384901.7963635325</v>
      </c>
    </row>
    <row r="284" spans="1:7" ht="17.25" customHeight="1" x14ac:dyDescent="0.35">
      <c r="A284" s="17" t="s">
        <v>28</v>
      </c>
      <c r="B284" s="16">
        <v>277</v>
      </c>
      <c r="C284" s="18">
        <f t="shared" si="14"/>
        <v>61194.539564083534</v>
      </c>
      <c r="D284" s="18">
        <f t="shared" si="12"/>
        <v>65172.929141414592</v>
      </c>
      <c r="E284" s="18">
        <f t="shared" si="13"/>
        <v>3978.3895773310578</v>
      </c>
      <c r="F284" s="18">
        <f>($F$7-(SUM($C$8:C284)))</f>
        <v>9032267.3514783252</v>
      </c>
      <c r="G284" s="18">
        <f>($G$7-(SUM($D$8:D284)))</f>
        <v>9319728.8672221191</v>
      </c>
    </row>
    <row r="285" spans="1:7" ht="17.25" customHeight="1" x14ac:dyDescent="0.35">
      <c r="A285" s="1"/>
      <c r="B285" s="16">
        <v>278</v>
      </c>
      <c r="C285" s="18">
        <f t="shared" si="14"/>
        <v>61221.312175142819</v>
      </c>
      <c r="D285" s="18">
        <f t="shared" si="12"/>
        <v>65172.929141414592</v>
      </c>
      <c r="E285" s="18">
        <f t="shared" si="13"/>
        <v>3951.616966271773</v>
      </c>
      <c r="F285" s="18">
        <f>($F$7-(SUM($C$8:C285)))</f>
        <v>8971046.0393031817</v>
      </c>
      <c r="G285" s="18">
        <f>($G$7-(SUM($D$8:D285)))</f>
        <v>9254555.9380807057</v>
      </c>
    </row>
    <row r="286" spans="1:7" ht="17.25" customHeight="1" x14ac:dyDescent="0.35">
      <c r="A286" s="1"/>
      <c r="B286" s="16">
        <v>279</v>
      </c>
      <c r="C286" s="18">
        <f t="shared" si="14"/>
        <v>61248.096499219449</v>
      </c>
      <c r="D286" s="18">
        <f t="shared" si="12"/>
        <v>65172.929141414592</v>
      </c>
      <c r="E286" s="18">
        <f t="shared" si="13"/>
        <v>3924.8326421951424</v>
      </c>
      <c r="F286" s="18">
        <f>($F$7-(SUM($C$8:C286)))</f>
        <v>8909797.9428039622</v>
      </c>
      <c r="G286" s="18">
        <f>($G$7-(SUM($D$8:D286)))</f>
        <v>9189383.0089392923</v>
      </c>
    </row>
    <row r="287" spans="1:7" ht="17.25" customHeight="1" x14ac:dyDescent="0.35">
      <c r="A287" s="1"/>
      <c r="B287" s="16">
        <v>280</v>
      </c>
      <c r="C287" s="18">
        <f t="shared" si="14"/>
        <v>61274.892541437861</v>
      </c>
      <c r="D287" s="18">
        <f t="shared" si="12"/>
        <v>65172.929141414592</v>
      </c>
      <c r="E287" s="18">
        <f t="shared" si="13"/>
        <v>3898.0365999767309</v>
      </c>
      <c r="F287" s="18">
        <f>($F$7-(SUM($C$8:C287)))</f>
        <v>8848523.0502625238</v>
      </c>
      <c r="G287" s="18">
        <f>($G$7-(SUM($D$8:D287)))</f>
        <v>9124210.0797978789</v>
      </c>
    </row>
    <row r="288" spans="1:7" ht="17.25" customHeight="1" x14ac:dyDescent="0.35">
      <c r="A288" s="1"/>
      <c r="B288" s="16">
        <v>281</v>
      </c>
      <c r="C288" s="18">
        <f t="shared" si="14"/>
        <v>61301.700306924729</v>
      </c>
      <c r="D288" s="18">
        <f t="shared" si="12"/>
        <v>65172.929141414592</v>
      </c>
      <c r="E288" s="18">
        <f t="shared" si="13"/>
        <v>3871.2288344898625</v>
      </c>
      <c r="F288" s="18">
        <f>($F$7-(SUM($C$8:C288)))</f>
        <v>8787221.3499555998</v>
      </c>
      <c r="G288" s="18">
        <f>($G$7-(SUM($D$8:D288)))</f>
        <v>9059037.1506564654</v>
      </c>
    </row>
    <row r="289" spans="1:7" ht="17.25" customHeight="1" x14ac:dyDescent="0.35">
      <c r="A289" s="1"/>
      <c r="B289" s="16">
        <v>282</v>
      </c>
      <c r="C289" s="18">
        <f t="shared" si="14"/>
        <v>61328.519800809008</v>
      </c>
      <c r="D289" s="18">
        <f t="shared" si="12"/>
        <v>65172.929141414592</v>
      </c>
      <c r="E289" s="18">
        <f t="shared" si="13"/>
        <v>3844.4093406055836</v>
      </c>
      <c r="F289" s="18">
        <f>($F$7-(SUM($C$8:C289)))</f>
        <v>8725892.8301547915</v>
      </c>
      <c r="G289" s="18">
        <f>($G$7-(SUM($D$8:D289)))</f>
        <v>8993864.221515052</v>
      </c>
    </row>
    <row r="290" spans="1:7" ht="17.25" customHeight="1" x14ac:dyDescent="0.35">
      <c r="A290" s="1"/>
      <c r="B290" s="16">
        <v>283</v>
      </c>
      <c r="C290" s="18">
        <f t="shared" si="14"/>
        <v>61355.351028221863</v>
      </c>
      <c r="D290" s="18">
        <f t="shared" si="12"/>
        <v>65172.929141414592</v>
      </c>
      <c r="E290" s="18">
        <f t="shared" si="13"/>
        <v>3817.5781131927288</v>
      </c>
      <c r="F290" s="18">
        <f>($F$7-(SUM($C$8:C290)))</f>
        <v>8664537.4791265689</v>
      </c>
      <c r="G290" s="18">
        <f>($G$7-(SUM($D$8:D290)))</f>
        <v>8928691.2923736386</v>
      </c>
    </row>
    <row r="291" spans="1:7" ht="17.25" customHeight="1" x14ac:dyDescent="0.35">
      <c r="A291" s="1"/>
      <c r="B291" s="16">
        <v>284</v>
      </c>
      <c r="C291" s="18">
        <f t="shared" si="14"/>
        <v>61382.193994296715</v>
      </c>
      <c r="D291" s="18">
        <f t="shared" si="12"/>
        <v>65172.929141414592</v>
      </c>
      <c r="E291" s="18">
        <f t="shared" si="13"/>
        <v>3790.7351471178772</v>
      </c>
      <c r="F291" s="18">
        <f>($F$7-(SUM($C$8:C291)))</f>
        <v>8603155.2851322722</v>
      </c>
      <c r="G291" s="18">
        <f>($G$7-(SUM($D$8:D291)))</f>
        <v>8863518.3632322252</v>
      </c>
    </row>
    <row r="292" spans="1:7" ht="17.25" customHeight="1" x14ac:dyDescent="0.35">
      <c r="A292" s="1"/>
      <c r="B292" s="16">
        <v>285</v>
      </c>
      <c r="C292" s="18">
        <f t="shared" si="14"/>
        <v>61409.04870416921</v>
      </c>
      <c r="D292" s="18">
        <f t="shared" si="12"/>
        <v>65172.929141414592</v>
      </c>
      <c r="E292" s="18">
        <f t="shared" si="13"/>
        <v>3763.8804372453815</v>
      </c>
      <c r="F292" s="18">
        <f>($F$7-(SUM($C$8:C292)))</f>
        <v>8541746.2364281025</v>
      </c>
      <c r="G292" s="18">
        <f>($G$7-(SUM($D$8:D292)))</f>
        <v>8798345.4340908118</v>
      </c>
    </row>
    <row r="293" spans="1:7" ht="17.25" customHeight="1" x14ac:dyDescent="0.35">
      <c r="A293" s="1"/>
      <c r="B293" s="16">
        <v>286</v>
      </c>
      <c r="C293" s="18">
        <f t="shared" si="14"/>
        <v>61435.91516297729</v>
      </c>
      <c r="D293" s="18">
        <f t="shared" si="12"/>
        <v>65172.929141414592</v>
      </c>
      <c r="E293" s="18">
        <f t="shared" si="13"/>
        <v>3737.0139784373023</v>
      </c>
      <c r="F293" s="18">
        <f>($F$7-(SUM($C$8:C293)))</f>
        <v>8480310.3212651256</v>
      </c>
      <c r="G293" s="18">
        <f>($G$7-(SUM($D$8:D293)))</f>
        <v>8733172.5049493983</v>
      </c>
    </row>
    <row r="294" spans="1:7" ht="17.25" customHeight="1" x14ac:dyDescent="0.35">
      <c r="A294" s="1"/>
      <c r="B294" s="16">
        <v>287</v>
      </c>
      <c r="C294" s="18">
        <f t="shared" si="14"/>
        <v>61462.793375861096</v>
      </c>
      <c r="D294" s="18">
        <f t="shared" si="12"/>
        <v>65172.929141414592</v>
      </c>
      <c r="E294" s="18">
        <f t="shared" si="13"/>
        <v>3710.1357655534957</v>
      </c>
      <c r="F294" s="18">
        <f>($F$7-(SUM($C$8:C294)))</f>
        <v>8418847.5278892647</v>
      </c>
      <c r="G294" s="18">
        <f>($G$7-(SUM($D$8:D294)))</f>
        <v>8667999.5758079849</v>
      </c>
    </row>
    <row r="295" spans="1:7" ht="17.25" customHeight="1" x14ac:dyDescent="0.35">
      <c r="A295" s="1"/>
      <c r="B295" s="16">
        <v>288</v>
      </c>
      <c r="C295" s="18">
        <f t="shared" si="14"/>
        <v>61489.683347963044</v>
      </c>
      <c r="D295" s="18">
        <f t="shared" si="12"/>
        <v>65172.929141414592</v>
      </c>
      <c r="E295" s="18">
        <f t="shared" si="13"/>
        <v>3683.2457934515478</v>
      </c>
      <c r="F295" s="18">
        <f>($F$7-(SUM($C$8:C295)))</f>
        <v>8357357.844541302</v>
      </c>
      <c r="G295" s="18">
        <f>($G$7-(SUM($D$8:D295)))</f>
        <v>8602826.6466665715</v>
      </c>
    </row>
    <row r="296" spans="1:7" ht="17.25" customHeight="1" x14ac:dyDescent="0.35">
      <c r="A296" s="17" t="s">
        <v>29</v>
      </c>
      <c r="B296" s="16">
        <v>289</v>
      </c>
      <c r="C296" s="18">
        <f t="shared" si="14"/>
        <v>61516.585084427767</v>
      </c>
      <c r="D296" s="18">
        <f t="shared" si="12"/>
        <v>65172.929141414592</v>
      </c>
      <c r="E296" s="18">
        <f t="shared" si="13"/>
        <v>3656.3440569868253</v>
      </c>
      <c r="F296" s="18">
        <f>($F$7-(SUM($C$8:C296)))</f>
        <v>8295841.2594568748</v>
      </c>
      <c r="G296" s="18">
        <f>($G$7-(SUM($D$8:D296)))</f>
        <v>8537653.7175251581</v>
      </c>
    </row>
    <row r="297" spans="1:7" ht="17.25" customHeight="1" x14ac:dyDescent="0.35">
      <c r="A297" s="1"/>
      <c r="B297" s="16">
        <v>290</v>
      </c>
      <c r="C297" s="18">
        <f t="shared" si="14"/>
        <v>61543.498590402211</v>
      </c>
      <c r="D297" s="18">
        <f t="shared" si="12"/>
        <v>65172.929141414592</v>
      </c>
      <c r="E297" s="18">
        <f t="shared" si="13"/>
        <v>3629.4305510123813</v>
      </c>
      <c r="F297" s="18">
        <f>($F$7-(SUM($C$8:C297)))</f>
        <v>8234297.7608664725</v>
      </c>
      <c r="G297" s="18">
        <f>($G$7-(SUM($D$8:D297)))</f>
        <v>8472480.7883837447</v>
      </c>
    </row>
    <row r="298" spans="1:7" ht="17.25" customHeight="1" x14ac:dyDescent="0.35">
      <c r="A298" s="1"/>
      <c r="B298" s="16">
        <v>291</v>
      </c>
      <c r="C298" s="18">
        <f t="shared" si="14"/>
        <v>61570.423871035498</v>
      </c>
      <c r="D298" s="18">
        <f t="shared" si="12"/>
        <v>65172.929141414592</v>
      </c>
      <c r="E298" s="18">
        <f t="shared" si="13"/>
        <v>3602.5052703790934</v>
      </c>
      <c r="F298" s="18">
        <f>($F$7-(SUM($C$8:C298)))</f>
        <v>8172727.3369954377</v>
      </c>
      <c r="G298" s="18">
        <f>($G$7-(SUM($D$8:D298)))</f>
        <v>8407307.8592423312</v>
      </c>
    </row>
    <row r="299" spans="1:7" ht="17.25" customHeight="1" x14ac:dyDescent="0.35">
      <c r="A299" s="1"/>
      <c r="B299" s="16">
        <v>292</v>
      </c>
      <c r="C299" s="18">
        <f t="shared" si="14"/>
        <v>61597.360931479096</v>
      </c>
      <c r="D299" s="18">
        <f t="shared" si="12"/>
        <v>65172.929141414592</v>
      </c>
      <c r="E299" s="18">
        <f t="shared" si="13"/>
        <v>3575.5682099354963</v>
      </c>
      <c r="F299" s="18">
        <f>($F$7-(SUM($C$8:C299)))</f>
        <v>8111129.9760639593</v>
      </c>
      <c r="G299" s="18">
        <f>($G$7-(SUM($D$8:D299)))</f>
        <v>8342134.9301009178</v>
      </c>
    </row>
    <row r="300" spans="1:7" ht="17.25" customHeight="1" x14ac:dyDescent="0.35">
      <c r="A300" s="1"/>
      <c r="B300" s="16">
        <v>293</v>
      </c>
      <c r="C300" s="18">
        <f t="shared" si="14"/>
        <v>61624.309776886606</v>
      </c>
      <c r="D300" s="18">
        <f t="shared" si="12"/>
        <v>65172.929141414592</v>
      </c>
      <c r="E300" s="18">
        <f t="shared" si="13"/>
        <v>3548.6193645279855</v>
      </c>
      <c r="F300" s="18">
        <f>($F$7-(SUM($C$8:C300)))</f>
        <v>8049505.666287072</v>
      </c>
      <c r="G300" s="18">
        <f>($G$7-(SUM($D$8:D300)))</f>
        <v>8276962.0009595044</v>
      </c>
    </row>
    <row r="301" spans="1:7" ht="17.25" customHeight="1" x14ac:dyDescent="0.35">
      <c r="A301" s="1"/>
      <c r="B301" s="16">
        <v>294</v>
      </c>
      <c r="C301" s="18">
        <f t="shared" si="14"/>
        <v>61651.270412414</v>
      </c>
      <c r="D301" s="18">
        <f t="shared" si="12"/>
        <v>65172.929141414592</v>
      </c>
      <c r="E301" s="18">
        <f t="shared" si="13"/>
        <v>3521.6587290005918</v>
      </c>
      <c r="F301" s="18">
        <f>($F$7-(SUM($C$8:C301)))</f>
        <v>7987854.3958746567</v>
      </c>
      <c r="G301" s="18">
        <f>($G$7-(SUM($D$8:D301)))</f>
        <v>8211789.071818091</v>
      </c>
    </row>
    <row r="302" spans="1:7" ht="17.25" customHeight="1" x14ac:dyDescent="0.35">
      <c r="A302" s="1"/>
      <c r="B302" s="16">
        <v>295</v>
      </c>
      <c r="C302" s="18">
        <f t="shared" si="14"/>
        <v>61678.242843219428</v>
      </c>
      <c r="D302" s="18">
        <f t="shared" si="12"/>
        <v>65172.929141414592</v>
      </c>
      <c r="E302" s="18">
        <f t="shared" si="13"/>
        <v>3494.6862981951635</v>
      </c>
      <c r="F302" s="18">
        <f>($F$7-(SUM($C$8:C302)))</f>
        <v>7926176.1530314386</v>
      </c>
      <c r="G302" s="18">
        <f>($G$7-(SUM($D$8:D302)))</f>
        <v>8146616.1426766776</v>
      </c>
    </row>
    <row r="303" spans="1:7" ht="17.25" customHeight="1" x14ac:dyDescent="0.35">
      <c r="A303" s="1"/>
      <c r="B303" s="16">
        <v>296</v>
      </c>
      <c r="C303" s="18">
        <f t="shared" si="14"/>
        <v>61705.227074463335</v>
      </c>
      <c r="D303" s="18">
        <f t="shared" si="12"/>
        <v>65172.929141414592</v>
      </c>
      <c r="E303" s="18">
        <f t="shared" si="13"/>
        <v>3467.7020669512567</v>
      </c>
      <c r="F303" s="18">
        <f>($F$7-(SUM($C$8:C303)))</f>
        <v>7864470.9259569757</v>
      </c>
      <c r="G303" s="18">
        <f>($G$7-(SUM($D$8:D303)))</f>
        <v>8081443.2135352641</v>
      </c>
    </row>
    <row r="304" spans="1:7" ht="17.25" customHeight="1" x14ac:dyDescent="0.35">
      <c r="A304" s="1"/>
      <c r="B304" s="16">
        <v>297</v>
      </c>
      <c r="C304" s="18">
        <f t="shared" si="14"/>
        <v>61732.223111308405</v>
      </c>
      <c r="D304" s="18">
        <f t="shared" si="12"/>
        <v>65172.929141414592</v>
      </c>
      <c r="E304" s="18">
        <f t="shared" si="13"/>
        <v>3440.7060301061865</v>
      </c>
      <c r="F304" s="18">
        <f>($F$7-(SUM($C$8:C304)))</f>
        <v>7802738.7028456666</v>
      </c>
      <c r="G304" s="18">
        <f>($G$7-(SUM($D$8:D304)))</f>
        <v>8016270.2843938507</v>
      </c>
    </row>
    <row r="305" spans="1:7" ht="17.25" customHeight="1" x14ac:dyDescent="0.35">
      <c r="A305" s="1"/>
      <c r="B305" s="16">
        <v>298</v>
      </c>
      <c r="C305" s="18">
        <f t="shared" si="14"/>
        <v>61759.230958919616</v>
      </c>
      <c r="D305" s="18">
        <f t="shared" si="12"/>
        <v>65172.929141414592</v>
      </c>
      <c r="E305" s="18">
        <f t="shared" si="13"/>
        <v>3413.6981824949762</v>
      </c>
      <c r="F305" s="18">
        <f>($F$7-(SUM($C$8:C305)))</f>
        <v>7740979.4718867466</v>
      </c>
      <c r="G305" s="18">
        <f>($G$7-(SUM($D$8:D305)))</f>
        <v>7951097.3552524373</v>
      </c>
    </row>
    <row r="306" spans="1:7" ht="17.25" customHeight="1" x14ac:dyDescent="0.35">
      <c r="A306" s="1"/>
      <c r="B306" s="16">
        <v>299</v>
      </c>
      <c r="C306" s="18">
        <f t="shared" si="14"/>
        <v>61786.250622464133</v>
      </c>
      <c r="D306" s="18">
        <f t="shared" si="12"/>
        <v>65172.929141414592</v>
      </c>
      <c r="E306" s="18">
        <f t="shared" si="13"/>
        <v>3386.678518950459</v>
      </c>
      <c r="F306" s="18">
        <f>($F$7-(SUM($C$8:C306)))</f>
        <v>7679193.2212642841</v>
      </c>
      <c r="G306" s="18">
        <f>($G$7-(SUM($D$8:D306)))</f>
        <v>7885924.4261110239</v>
      </c>
    </row>
    <row r="307" spans="1:7" ht="17.25" customHeight="1" x14ac:dyDescent="0.35">
      <c r="A307" s="1"/>
      <c r="B307" s="16">
        <v>300</v>
      </c>
      <c r="C307" s="18">
        <f t="shared" si="14"/>
        <v>61813.282107111459</v>
      </c>
      <c r="D307" s="18">
        <f t="shared" si="12"/>
        <v>65172.929141414592</v>
      </c>
      <c r="E307" s="18">
        <f t="shared" si="13"/>
        <v>3359.6470343031324</v>
      </c>
      <c r="F307" s="18">
        <f>($F$7-(SUM($C$8:C307)))</f>
        <v>7617379.939157173</v>
      </c>
      <c r="G307" s="18">
        <f>($G$7-(SUM($D$8:D307)))</f>
        <v>7820751.4969696105</v>
      </c>
    </row>
    <row r="308" spans="1:7" ht="17.25" customHeight="1" x14ac:dyDescent="0.35">
      <c r="A308" s="17" t="s">
        <v>30</v>
      </c>
      <c r="B308" s="16">
        <v>301</v>
      </c>
      <c r="C308" s="18">
        <f t="shared" si="14"/>
        <v>61840.325418033332</v>
      </c>
      <c r="D308" s="18">
        <f t="shared" si="12"/>
        <v>65172.929141414592</v>
      </c>
      <c r="E308" s="18">
        <f t="shared" si="13"/>
        <v>3332.6037233812604</v>
      </c>
      <c r="F308" s="18">
        <f>($F$7-(SUM($C$8:C308)))</f>
        <v>7555539.6137391403</v>
      </c>
      <c r="G308" s="18">
        <f>($G$7-(SUM($D$8:D308)))</f>
        <v>7755578.567828197</v>
      </c>
    </row>
    <row r="309" spans="1:7" ht="17.25" customHeight="1" x14ac:dyDescent="0.35">
      <c r="A309" s="1"/>
      <c r="B309" s="16">
        <v>302</v>
      </c>
      <c r="C309" s="18">
        <f t="shared" si="14"/>
        <v>61867.380560403719</v>
      </c>
      <c r="D309" s="18">
        <f t="shared" si="12"/>
        <v>65172.929141414592</v>
      </c>
      <c r="E309" s="18">
        <f t="shared" si="13"/>
        <v>3305.548581010873</v>
      </c>
      <c r="F309" s="18">
        <f>($F$7-(SUM($C$8:C309)))</f>
        <v>7493672.2331787348</v>
      </c>
      <c r="G309" s="18">
        <f>($G$7-(SUM($D$8:D309)))</f>
        <v>7690405.6386867836</v>
      </c>
    </row>
    <row r="310" spans="1:7" ht="17.25" customHeight="1" x14ac:dyDescent="0.35">
      <c r="A310" s="1"/>
      <c r="B310" s="16">
        <v>303</v>
      </c>
      <c r="C310" s="18">
        <f t="shared" si="14"/>
        <v>61894.447539398891</v>
      </c>
      <c r="D310" s="18">
        <f t="shared" si="12"/>
        <v>65172.929141414592</v>
      </c>
      <c r="E310" s="18">
        <f t="shared" si="13"/>
        <v>3278.4816020157014</v>
      </c>
      <c r="F310" s="18">
        <f>($F$7-(SUM($C$8:C310)))</f>
        <v>7431777.7856393345</v>
      </c>
      <c r="G310" s="18">
        <f>($G$7-(SUM($D$8:D310)))</f>
        <v>7625232.7095453702</v>
      </c>
    </row>
    <row r="311" spans="1:7" ht="17.25" customHeight="1" x14ac:dyDescent="0.35">
      <c r="A311" s="1"/>
      <c r="B311" s="16">
        <v>304</v>
      </c>
      <c r="C311" s="18">
        <f t="shared" si="14"/>
        <v>61921.526360197378</v>
      </c>
      <c r="D311" s="18">
        <f t="shared" si="12"/>
        <v>65172.929141414592</v>
      </c>
      <c r="E311" s="18">
        <f t="shared" si="13"/>
        <v>3251.4027812172135</v>
      </c>
      <c r="F311" s="18">
        <f>($F$7-(SUM($C$8:C311)))</f>
        <v>7369856.2592791356</v>
      </c>
      <c r="G311" s="18">
        <f>($G$7-(SUM($D$8:D311)))</f>
        <v>7560059.7804039568</v>
      </c>
    </row>
    <row r="312" spans="1:7" ht="17.25" customHeight="1" x14ac:dyDescent="0.35">
      <c r="A312" s="1"/>
      <c r="B312" s="16">
        <v>305</v>
      </c>
      <c r="C312" s="18">
        <f t="shared" si="14"/>
        <v>61948.61702797997</v>
      </c>
      <c r="D312" s="18">
        <f t="shared" si="12"/>
        <v>65172.929141414592</v>
      </c>
      <c r="E312" s="18">
        <f t="shared" si="13"/>
        <v>3224.312113434622</v>
      </c>
      <c r="F312" s="18">
        <f>($F$7-(SUM($C$8:C312)))</f>
        <v>7307907.6422511563</v>
      </c>
      <c r="G312" s="18">
        <f>($G$7-(SUM($D$8:D312)))</f>
        <v>7494886.8512625434</v>
      </c>
    </row>
    <row r="313" spans="1:7" ht="17.25" customHeight="1" x14ac:dyDescent="0.35">
      <c r="A313" s="1"/>
      <c r="B313" s="16">
        <v>306</v>
      </c>
      <c r="C313" s="18">
        <f t="shared" si="14"/>
        <v>61975.719547929708</v>
      </c>
      <c r="D313" s="18">
        <f t="shared" si="12"/>
        <v>65172.929141414592</v>
      </c>
      <c r="E313" s="18">
        <f t="shared" si="13"/>
        <v>3197.209593484884</v>
      </c>
      <c r="F313" s="18">
        <f>($F$7-(SUM($C$8:C313)))</f>
        <v>7245931.9227032252</v>
      </c>
      <c r="G313" s="18">
        <f>($G$7-(SUM($D$8:D313)))</f>
        <v>7429713.9221211299</v>
      </c>
    </row>
    <row r="314" spans="1:7" ht="17.25" customHeight="1" x14ac:dyDescent="0.35">
      <c r="A314" s="1"/>
      <c r="B314" s="16">
        <v>307</v>
      </c>
      <c r="C314" s="18">
        <f t="shared" si="14"/>
        <v>62002.83392523192</v>
      </c>
      <c r="D314" s="18">
        <f t="shared" si="12"/>
        <v>65172.929141414592</v>
      </c>
      <c r="E314" s="18">
        <f t="shared" si="13"/>
        <v>3170.0952161826717</v>
      </c>
      <c r="F314" s="18">
        <f>($F$7-(SUM($C$8:C314)))</f>
        <v>7183929.0887779929</v>
      </c>
      <c r="G314" s="18">
        <f>($G$7-(SUM($D$8:D314)))</f>
        <v>7364540.9929797165</v>
      </c>
    </row>
    <row r="315" spans="1:7" ht="17.25" customHeight="1" x14ac:dyDescent="0.35">
      <c r="A315" s="1"/>
      <c r="B315" s="16">
        <v>308</v>
      </c>
      <c r="C315" s="18">
        <f t="shared" si="14"/>
        <v>62029.960165074219</v>
      </c>
      <c r="D315" s="18">
        <f t="shared" si="12"/>
        <v>65172.929141414592</v>
      </c>
      <c r="E315" s="18">
        <f t="shared" si="13"/>
        <v>3142.968976340373</v>
      </c>
      <c r="F315" s="18">
        <f>($F$7-(SUM($C$8:C315)))</f>
        <v>7121899.1286129169</v>
      </c>
      <c r="G315" s="18">
        <f>($G$7-(SUM($D$8:D315)))</f>
        <v>7299368.0638383031</v>
      </c>
    </row>
    <row r="316" spans="1:7" ht="17.25" customHeight="1" x14ac:dyDescent="0.35">
      <c r="A316" s="1"/>
      <c r="B316" s="16">
        <v>309</v>
      </c>
      <c r="C316" s="18">
        <f t="shared" si="14"/>
        <v>62057.098272646428</v>
      </c>
      <c r="D316" s="18">
        <f t="shared" si="12"/>
        <v>65172.929141414592</v>
      </c>
      <c r="E316" s="18">
        <f t="shared" si="13"/>
        <v>3115.8308687681638</v>
      </c>
      <c r="F316" s="18">
        <f>($F$7-(SUM($C$8:C316)))</f>
        <v>7059842.0303402692</v>
      </c>
      <c r="G316" s="18">
        <f>($G$7-(SUM($D$8:D316)))</f>
        <v>7234195.1346968897</v>
      </c>
    </row>
    <row r="317" spans="1:7" ht="17.25" customHeight="1" x14ac:dyDescent="0.35">
      <c r="A317" s="1"/>
      <c r="B317" s="16">
        <v>310</v>
      </c>
      <c r="C317" s="18">
        <f t="shared" si="14"/>
        <v>62084.248253140715</v>
      </c>
      <c r="D317" s="18">
        <f t="shared" si="12"/>
        <v>65172.929141414592</v>
      </c>
      <c r="E317" s="18">
        <f t="shared" si="13"/>
        <v>3088.6808882738769</v>
      </c>
      <c r="F317" s="18">
        <f>($F$7-(SUM($C$8:C317)))</f>
        <v>6997757.7820871286</v>
      </c>
      <c r="G317" s="18">
        <f>($G$7-(SUM($D$8:D317)))</f>
        <v>7169022.2055554762</v>
      </c>
    </row>
    <row r="318" spans="1:7" ht="17.25" customHeight="1" x14ac:dyDescent="0.35">
      <c r="A318" s="1"/>
      <c r="B318" s="16">
        <v>311</v>
      </c>
      <c r="C318" s="18">
        <f t="shared" si="14"/>
        <v>62111.410111751466</v>
      </c>
      <c r="D318" s="18">
        <f t="shared" si="12"/>
        <v>65172.929141414592</v>
      </c>
      <c r="E318" s="18">
        <f t="shared" si="13"/>
        <v>3061.5190296631263</v>
      </c>
      <c r="F318" s="18">
        <f>($F$7-(SUM($C$8:C318)))</f>
        <v>6935646.3719753772</v>
      </c>
      <c r="G318" s="18">
        <f>($G$7-(SUM($D$8:D318)))</f>
        <v>7103849.2764140628</v>
      </c>
    </row>
    <row r="319" spans="1:7" ht="17.25" customHeight="1" x14ac:dyDescent="0.35">
      <c r="A319" s="1"/>
      <c r="B319" s="16">
        <v>312</v>
      </c>
      <c r="C319" s="18">
        <f t="shared" si="14"/>
        <v>62138.583853675358</v>
      </c>
      <c r="D319" s="18">
        <f t="shared" si="12"/>
        <v>65172.929141414592</v>
      </c>
      <c r="E319" s="18">
        <f t="shared" si="13"/>
        <v>3034.3452877392338</v>
      </c>
      <c r="F319" s="18">
        <f>($F$7-(SUM($C$8:C319)))</f>
        <v>6873507.7881217003</v>
      </c>
      <c r="G319" s="18">
        <f>($G$7-(SUM($D$8:D319)))</f>
        <v>7038676.3472726494</v>
      </c>
    </row>
    <row r="320" spans="1:7" ht="17.25" customHeight="1" x14ac:dyDescent="0.35">
      <c r="A320" s="17" t="s">
        <v>31</v>
      </c>
      <c r="B320" s="16">
        <v>313</v>
      </c>
      <c r="C320" s="18">
        <f t="shared" si="14"/>
        <v>62165.769484111333</v>
      </c>
      <c r="D320" s="18">
        <f t="shared" si="12"/>
        <v>65172.929141414592</v>
      </c>
      <c r="E320" s="18">
        <f t="shared" si="13"/>
        <v>3007.1596573032584</v>
      </c>
      <c r="F320" s="18">
        <f>($F$7-(SUM($C$8:C320)))</f>
        <v>6811342.0186375901</v>
      </c>
      <c r="G320" s="18">
        <f>($G$7-(SUM($D$8:D320)))</f>
        <v>6973503.418131236</v>
      </c>
    </row>
    <row r="321" spans="1:7" ht="17.25" customHeight="1" x14ac:dyDescent="0.35">
      <c r="A321" s="1"/>
      <c r="B321" s="16">
        <v>314</v>
      </c>
      <c r="C321" s="18">
        <f t="shared" si="14"/>
        <v>62192.967008260639</v>
      </c>
      <c r="D321" s="18">
        <f t="shared" si="12"/>
        <v>65172.929141414592</v>
      </c>
      <c r="E321" s="18">
        <f t="shared" si="13"/>
        <v>2979.9621331539529</v>
      </c>
      <c r="F321" s="18">
        <f>($F$7-(SUM($C$8:C321)))</f>
        <v>6749149.051629331</v>
      </c>
      <c r="G321" s="18">
        <f>($G$7-(SUM($D$8:D321)))</f>
        <v>6908330.4889898226</v>
      </c>
    </row>
    <row r="322" spans="1:7" ht="17.25" customHeight="1" x14ac:dyDescent="0.35">
      <c r="A322" s="1"/>
      <c r="B322" s="16">
        <v>315</v>
      </c>
      <c r="C322" s="18">
        <f t="shared" si="14"/>
        <v>62220.176431326756</v>
      </c>
      <c r="D322" s="18">
        <f t="shared" si="12"/>
        <v>65172.929141414592</v>
      </c>
      <c r="E322" s="18">
        <f t="shared" si="13"/>
        <v>2952.752710087836</v>
      </c>
      <c r="F322" s="18">
        <f>($F$7-(SUM($C$8:C322)))</f>
        <v>6686928.8751980029</v>
      </c>
      <c r="G322" s="18">
        <f>($G$7-(SUM($D$8:D322)))</f>
        <v>6843157.5598484091</v>
      </c>
    </row>
    <row r="323" spans="1:7" ht="17.25" customHeight="1" x14ac:dyDescent="0.35">
      <c r="A323" s="1"/>
      <c r="B323" s="16">
        <v>316</v>
      </c>
      <c r="C323" s="18">
        <f t="shared" si="14"/>
        <v>62247.397758515464</v>
      </c>
      <c r="D323" s="18">
        <f t="shared" si="12"/>
        <v>65172.929141414592</v>
      </c>
      <c r="E323" s="18">
        <f t="shared" si="13"/>
        <v>2925.5313828991275</v>
      </c>
      <c r="F323" s="18">
        <f>($F$7-(SUM($C$8:C323)))</f>
        <v>6624681.4774394892</v>
      </c>
      <c r="G323" s="18">
        <f>($G$7-(SUM($D$8:D323)))</f>
        <v>6777984.6307069957</v>
      </c>
    </row>
    <row r="324" spans="1:7" ht="17.25" customHeight="1" x14ac:dyDescent="0.35">
      <c r="A324" s="1"/>
      <c r="B324" s="16">
        <v>317</v>
      </c>
      <c r="C324" s="18">
        <f t="shared" si="14"/>
        <v>62274.630995034815</v>
      </c>
      <c r="D324" s="18">
        <f t="shared" si="12"/>
        <v>65172.929141414592</v>
      </c>
      <c r="E324" s="18">
        <f t="shared" si="13"/>
        <v>2898.2981463797769</v>
      </c>
      <c r="F324" s="18">
        <f>($F$7-(SUM($C$8:C324)))</f>
        <v>6562406.846444454</v>
      </c>
      <c r="G324" s="18">
        <f>($G$7-(SUM($D$8:D324)))</f>
        <v>6712811.7015655823</v>
      </c>
    </row>
    <row r="325" spans="1:7" ht="17.25" customHeight="1" x14ac:dyDescent="0.35">
      <c r="A325" s="1"/>
      <c r="B325" s="16">
        <v>318</v>
      </c>
      <c r="C325" s="18">
        <f t="shared" si="14"/>
        <v>62301.876146095143</v>
      </c>
      <c r="D325" s="18">
        <f t="shared" si="12"/>
        <v>65172.929141414592</v>
      </c>
      <c r="E325" s="18">
        <f t="shared" si="13"/>
        <v>2871.0529953194491</v>
      </c>
      <c r="F325" s="18">
        <f>($F$7-(SUM($C$8:C325)))</f>
        <v>6500104.9702983573</v>
      </c>
      <c r="G325" s="18">
        <f>($G$7-(SUM($D$8:D325)))</f>
        <v>6647638.7724241689</v>
      </c>
    </row>
    <row r="326" spans="1:7" ht="17.25" customHeight="1" x14ac:dyDescent="0.35">
      <c r="A326" s="1"/>
      <c r="B326" s="16">
        <v>319</v>
      </c>
      <c r="C326" s="18">
        <f t="shared" si="14"/>
        <v>62329.133216909046</v>
      </c>
      <c r="D326" s="18">
        <f t="shared" si="12"/>
        <v>65172.929141414592</v>
      </c>
      <c r="E326" s="18">
        <f t="shared" si="13"/>
        <v>2843.7959245055463</v>
      </c>
      <c r="F326" s="18">
        <f>($F$7-(SUM($C$8:C326)))</f>
        <v>6437775.8370814472</v>
      </c>
      <c r="G326" s="18">
        <f>($G$7-(SUM($D$8:D326)))</f>
        <v>6582465.8432827555</v>
      </c>
    </row>
    <row r="327" spans="1:7" ht="17.25" customHeight="1" x14ac:dyDescent="0.35">
      <c r="A327" s="1"/>
      <c r="B327" s="16">
        <v>320</v>
      </c>
      <c r="C327" s="18">
        <f t="shared" si="14"/>
        <v>62356.40221269145</v>
      </c>
      <c r="D327" s="18">
        <f t="shared" si="12"/>
        <v>65172.929141414592</v>
      </c>
      <c r="E327" s="18">
        <f t="shared" si="13"/>
        <v>2816.5269287231422</v>
      </c>
      <c r="F327" s="18">
        <f>($F$7-(SUM($C$8:C327)))</f>
        <v>6375419.4348687567</v>
      </c>
      <c r="G327" s="18">
        <f>($G$7-(SUM($D$8:D327)))</f>
        <v>6517292.914141342</v>
      </c>
    </row>
    <row r="328" spans="1:7" ht="17.25" customHeight="1" x14ac:dyDescent="0.35">
      <c r="A328" s="1"/>
      <c r="B328" s="16">
        <v>321</v>
      </c>
      <c r="C328" s="18">
        <f t="shared" si="14"/>
        <v>62383.6831386595</v>
      </c>
      <c r="D328" s="18">
        <f t="shared" ref="D328:D391" si="15">IF((B328&gt;$D$4*12),0,PMT($E$4/12,$D$4*12,$F$7)*-1)</f>
        <v>65172.929141414592</v>
      </c>
      <c r="E328" s="18">
        <f t="shared" ref="E328:E391" si="16">D328-C328</f>
        <v>2789.2460027550915</v>
      </c>
      <c r="F328" s="18">
        <f>($F$7-(SUM($C$8:C328)))</f>
        <v>6313035.7517300956</v>
      </c>
      <c r="G328" s="18">
        <f>($G$7-(SUM($D$8:D328)))</f>
        <v>6452119.9849999286</v>
      </c>
    </row>
    <row r="329" spans="1:7" ht="17.25" customHeight="1" x14ac:dyDescent="0.35">
      <c r="A329" s="1"/>
      <c r="B329" s="16">
        <v>322</v>
      </c>
      <c r="C329" s="18">
        <f t="shared" ref="C329:C392" si="17">IF((B329&gt;$D$4*12),0,PPMT($E$4/12,B329,$D$4*12,$F$7)*-1)</f>
        <v>62410.976000032664</v>
      </c>
      <c r="D329" s="18">
        <f t="shared" si="15"/>
        <v>65172.929141414592</v>
      </c>
      <c r="E329" s="18">
        <f t="shared" si="16"/>
        <v>2761.9531413819277</v>
      </c>
      <c r="F329" s="18">
        <f>($F$7-(SUM($C$8:C329)))</f>
        <v>6250624.7757300623</v>
      </c>
      <c r="G329" s="18">
        <f>($G$7-(SUM($D$8:D329)))</f>
        <v>6386947.0558585152</v>
      </c>
    </row>
    <row r="330" spans="1:7" ht="17.25" customHeight="1" x14ac:dyDescent="0.35">
      <c r="A330" s="1"/>
      <c r="B330" s="16">
        <v>323</v>
      </c>
      <c r="C330" s="18">
        <f t="shared" si="17"/>
        <v>62438.280802032685</v>
      </c>
      <c r="D330" s="18">
        <f t="shared" si="15"/>
        <v>65172.929141414592</v>
      </c>
      <c r="E330" s="18">
        <f t="shared" si="16"/>
        <v>2734.6483393819071</v>
      </c>
      <c r="F330" s="18">
        <f>($F$7-(SUM($C$8:C330)))</f>
        <v>6188186.4949280284</v>
      </c>
      <c r="G330" s="18">
        <f>($G$7-(SUM($D$8:D330)))</f>
        <v>6321774.1267171018</v>
      </c>
    </row>
    <row r="331" spans="1:7" ht="17.25" customHeight="1" x14ac:dyDescent="0.35">
      <c r="A331" s="1"/>
      <c r="B331" s="16">
        <v>324</v>
      </c>
      <c r="C331" s="18">
        <f t="shared" si="17"/>
        <v>62465.597549883576</v>
      </c>
      <c r="D331" s="18">
        <f t="shared" si="15"/>
        <v>65172.929141414592</v>
      </c>
      <c r="E331" s="18">
        <f t="shared" si="16"/>
        <v>2707.3315915310159</v>
      </c>
      <c r="F331" s="18">
        <f>($F$7-(SUM($C$8:C331)))</f>
        <v>6125720.8973781466</v>
      </c>
      <c r="G331" s="18">
        <f>($G$7-(SUM($D$8:D331)))</f>
        <v>6256601.1975756884</v>
      </c>
    </row>
    <row r="332" spans="1:7" ht="17.25" customHeight="1" x14ac:dyDescent="0.35">
      <c r="A332" s="17" t="s">
        <v>32</v>
      </c>
      <c r="B332" s="16">
        <v>325</v>
      </c>
      <c r="C332" s="18">
        <f t="shared" si="17"/>
        <v>62492.926248811636</v>
      </c>
      <c r="D332" s="18">
        <f t="shared" si="15"/>
        <v>65172.929141414592</v>
      </c>
      <c r="E332" s="18">
        <f t="shared" si="16"/>
        <v>2680.0028926029554</v>
      </c>
      <c r="F332" s="18">
        <f>($F$7-(SUM($C$8:C332)))</f>
        <v>6063227.9711293355</v>
      </c>
      <c r="G332" s="18">
        <f>($G$7-(SUM($D$8:D332)))</f>
        <v>6191428.2684342749</v>
      </c>
    </row>
    <row r="333" spans="1:7" ht="17.25" customHeight="1" x14ac:dyDescent="0.35">
      <c r="A333" s="1"/>
      <c r="B333" s="16">
        <v>326</v>
      </c>
      <c r="C333" s="18">
        <f t="shared" si="17"/>
        <v>62520.266904045493</v>
      </c>
      <c r="D333" s="18">
        <f t="shared" si="15"/>
        <v>65172.929141414592</v>
      </c>
      <c r="E333" s="18">
        <f t="shared" si="16"/>
        <v>2652.6622373690989</v>
      </c>
      <c r="F333" s="18">
        <f>($F$7-(SUM($C$8:C333)))</f>
        <v>6000707.7042252906</v>
      </c>
      <c r="G333" s="18">
        <f>($G$7-(SUM($D$8:D333)))</f>
        <v>6126255.3392928615</v>
      </c>
    </row>
    <row r="334" spans="1:7" ht="17.25" customHeight="1" x14ac:dyDescent="0.35">
      <c r="A334" s="1"/>
      <c r="B334" s="16">
        <v>327</v>
      </c>
      <c r="C334" s="18">
        <f t="shared" si="17"/>
        <v>62547.619520816021</v>
      </c>
      <c r="D334" s="18">
        <f t="shared" si="15"/>
        <v>65172.929141414592</v>
      </c>
      <c r="E334" s="18">
        <f t="shared" si="16"/>
        <v>2625.3096205985712</v>
      </c>
      <c r="F334" s="18">
        <f>($F$7-(SUM($C$8:C334)))</f>
        <v>5938160.0847044736</v>
      </c>
      <c r="G334" s="18">
        <f>($G$7-(SUM($D$8:D334)))</f>
        <v>6061082.4101514481</v>
      </c>
    </row>
    <row r="335" spans="1:7" ht="17.25" customHeight="1" x14ac:dyDescent="0.35">
      <c r="A335" s="1"/>
      <c r="B335" s="16">
        <v>328</v>
      </c>
      <c r="C335" s="18">
        <f t="shared" si="17"/>
        <v>62574.984104356379</v>
      </c>
      <c r="D335" s="18">
        <f t="shared" si="15"/>
        <v>65172.929141414592</v>
      </c>
      <c r="E335" s="18">
        <f t="shared" si="16"/>
        <v>2597.9450370582126</v>
      </c>
      <c r="F335" s="18">
        <f>($F$7-(SUM($C$8:C335)))</f>
        <v>5875585.100600116</v>
      </c>
      <c r="G335" s="18">
        <f>($G$7-(SUM($D$8:D335)))</f>
        <v>5995909.4810100347</v>
      </c>
    </row>
    <row r="336" spans="1:7" ht="17.25" customHeight="1" x14ac:dyDescent="0.35">
      <c r="A336" s="1"/>
      <c r="B336" s="16">
        <v>329</v>
      </c>
      <c r="C336" s="18">
        <f t="shared" si="17"/>
        <v>62602.360659902035</v>
      </c>
      <c r="D336" s="18">
        <f t="shared" si="15"/>
        <v>65172.929141414592</v>
      </c>
      <c r="E336" s="18">
        <f t="shared" si="16"/>
        <v>2570.5684815125569</v>
      </c>
      <c r="F336" s="18">
        <f>($F$7-(SUM($C$8:C336)))</f>
        <v>5812982.7399402149</v>
      </c>
      <c r="G336" s="18">
        <f>($G$7-(SUM($D$8:D336)))</f>
        <v>5930736.5518686213</v>
      </c>
    </row>
    <row r="337" spans="1:7" ht="17.25" customHeight="1" x14ac:dyDescent="0.35">
      <c r="A337" s="1"/>
      <c r="B337" s="16">
        <v>330</v>
      </c>
      <c r="C337" s="18">
        <f t="shared" si="17"/>
        <v>62629.749192690739</v>
      </c>
      <c r="D337" s="18">
        <f t="shared" si="15"/>
        <v>65172.929141414592</v>
      </c>
      <c r="E337" s="18">
        <f t="shared" si="16"/>
        <v>2543.1799487238532</v>
      </c>
      <c r="F337" s="18">
        <f>($F$7-(SUM($C$8:C337)))</f>
        <v>5750352.9907475226</v>
      </c>
      <c r="G337" s="18">
        <f>($G$7-(SUM($D$8:D337)))</f>
        <v>5865563.6227272078</v>
      </c>
    </row>
    <row r="338" spans="1:7" ht="17.25" customHeight="1" x14ac:dyDescent="0.35">
      <c r="A338" s="1"/>
      <c r="B338" s="16">
        <v>331</v>
      </c>
      <c r="C338" s="18">
        <f t="shared" si="17"/>
        <v>62657.149707962541</v>
      </c>
      <c r="D338" s="18">
        <f t="shared" si="15"/>
        <v>65172.929141414592</v>
      </c>
      <c r="E338" s="18">
        <f t="shared" si="16"/>
        <v>2515.7794334520513</v>
      </c>
      <c r="F338" s="18">
        <f>($F$7-(SUM($C$8:C338)))</f>
        <v>5687695.8410395607</v>
      </c>
      <c r="G338" s="18">
        <f>($G$7-(SUM($D$8:D338)))</f>
        <v>5800390.6935857944</v>
      </c>
    </row>
    <row r="339" spans="1:7" ht="17.25" customHeight="1" x14ac:dyDescent="0.35">
      <c r="A339" s="1"/>
      <c r="B339" s="16">
        <v>332</v>
      </c>
      <c r="C339" s="18">
        <f t="shared" si="17"/>
        <v>62684.562210959775</v>
      </c>
      <c r="D339" s="18">
        <f t="shared" si="15"/>
        <v>65172.929141414592</v>
      </c>
      <c r="E339" s="18">
        <f t="shared" si="16"/>
        <v>2488.3669304548166</v>
      </c>
      <c r="F339" s="18">
        <f>($F$7-(SUM($C$8:C339)))</f>
        <v>5625011.2788286023</v>
      </c>
      <c r="G339" s="18">
        <f>($G$7-(SUM($D$8:D339)))</f>
        <v>5735217.764444381</v>
      </c>
    </row>
    <row r="340" spans="1:7" ht="17.25" customHeight="1" x14ac:dyDescent="0.35">
      <c r="A340" s="1"/>
      <c r="B340" s="16">
        <v>333</v>
      </c>
      <c r="C340" s="18">
        <f t="shared" si="17"/>
        <v>62711.986706927069</v>
      </c>
      <c r="D340" s="18">
        <f t="shared" si="15"/>
        <v>65172.929141414592</v>
      </c>
      <c r="E340" s="18">
        <f t="shared" si="16"/>
        <v>2460.9424344875224</v>
      </c>
      <c r="F340" s="18">
        <f>($F$7-(SUM($C$8:C340)))</f>
        <v>5562299.2921216749</v>
      </c>
      <c r="G340" s="18">
        <f>($G$7-(SUM($D$8:D340)))</f>
        <v>5670044.8353029676</v>
      </c>
    </row>
    <row r="341" spans="1:7" ht="17.25" customHeight="1" x14ac:dyDescent="0.35">
      <c r="A341" s="1"/>
      <c r="B341" s="16">
        <v>334</v>
      </c>
      <c r="C341" s="18">
        <f t="shared" si="17"/>
        <v>62739.423201111356</v>
      </c>
      <c r="D341" s="18">
        <f t="shared" si="15"/>
        <v>65172.929141414592</v>
      </c>
      <c r="E341" s="18">
        <f t="shared" si="16"/>
        <v>2433.5059403032355</v>
      </c>
      <c r="F341" s="18">
        <f>($F$7-(SUM($C$8:C341)))</f>
        <v>5499559.8689205647</v>
      </c>
      <c r="G341" s="18">
        <f>($G$7-(SUM($D$8:D341)))</f>
        <v>5604871.9061615542</v>
      </c>
    </row>
    <row r="342" spans="1:7" ht="17.25" customHeight="1" x14ac:dyDescent="0.35">
      <c r="A342" s="1"/>
      <c r="B342" s="16">
        <v>335</v>
      </c>
      <c r="C342" s="18">
        <f t="shared" si="17"/>
        <v>62766.871698761832</v>
      </c>
      <c r="D342" s="18">
        <f t="shared" si="15"/>
        <v>65172.929141414592</v>
      </c>
      <c r="E342" s="18">
        <f t="shared" si="16"/>
        <v>2406.0574426527601</v>
      </c>
      <c r="F342" s="18">
        <f>($F$7-(SUM($C$8:C342)))</f>
        <v>5436792.9972218014</v>
      </c>
      <c r="G342" s="18">
        <f>($G$7-(SUM($D$8:D342)))</f>
        <v>5539698.9770201407</v>
      </c>
    </row>
    <row r="343" spans="1:7" ht="17.25" customHeight="1" x14ac:dyDescent="0.35">
      <c r="A343" s="1"/>
      <c r="B343" s="16">
        <v>336</v>
      </c>
      <c r="C343" s="18">
        <f t="shared" si="17"/>
        <v>62794.332205130057</v>
      </c>
      <c r="D343" s="18">
        <f t="shared" si="15"/>
        <v>65172.929141414592</v>
      </c>
      <c r="E343" s="18">
        <f t="shared" si="16"/>
        <v>2378.5969362845353</v>
      </c>
      <c r="F343" s="18">
        <f>($F$7-(SUM($C$8:C343)))</f>
        <v>5373998.6650166698</v>
      </c>
      <c r="G343" s="18">
        <f>($G$7-(SUM($D$8:D343)))</f>
        <v>5474526.0478787273</v>
      </c>
    </row>
    <row r="344" spans="1:7" ht="17.25" customHeight="1" x14ac:dyDescent="0.35">
      <c r="A344" s="17" t="s">
        <v>33</v>
      </c>
      <c r="B344" s="16">
        <v>337</v>
      </c>
      <c r="C344" s="18">
        <f t="shared" si="17"/>
        <v>62821.804725469789</v>
      </c>
      <c r="D344" s="18">
        <f t="shared" si="15"/>
        <v>65172.929141414592</v>
      </c>
      <c r="E344" s="18">
        <f t="shared" si="16"/>
        <v>2351.1244159448033</v>
      </c>
      <c r="F344" s="18">
        <f>($F$7-(SUM($C$8:C344)))</f>
        <v>5311176.8602912016</v>
      </c>
      <c r="G344" s="18">
        <f>($G$7-(SUM($D$8:D344)))</f>
        <v>5409353.1187373139</v>
      </c>
    </row>
    <row r="345" spans="1:7" ht="17.25" customHeight="1" x14ac:dyDescent="0.35">
      <c r="A345" s="1"/>
      <c r="B345" s="16">
        <v>338</v>
      </c>
      <c r="C345" s="18">
        <f t="shared" si="17"/>
        <v>62849.289265037187</v>
      </c>
      <c r="D345" s="18">
        <f t="shared" si="15"/>
        <v>65172.929141414592</v>
      </c>
      <c r="E345" s="18">
        <f t="shared" si="16"/>
        <v>2323.639876377405</v>
      </c>
      <c r="F345" s="18">
        <f>($F$7-(SUM($C$8:C345)))</f>
        <v>5248327.571026165</v>
      </c>
      <c r="G345" s="18">
        <f>($G$7-(SUM($D$8:D345)))</f>
        <v>5344180.1895959005</v>
      </c>
    </row>
    <row r="346" spans="1:7" ht="17.25" customHeight="1" x14ac:dyDescent="0.35">
      <c r="A346" s="1"/>
      <c r="B346" s="16">
        <v>339</v>
      </c>
      <c r="C346" s="18">
        <f t="shared" si="17"/>
        <v>62876.785829090637</v>
      </c>
      <c r="D346" s="18">
        <f t="shared" si="15"/>
        <v>65172.929141414592</v>
      </c>
      <c r="E346" s="18">
        <f t="shared" si="16"/>
        <v>2296.1433123239549</v>
      </c>
      <c r="F346" s="18">
        <f>($F$7-(SUM($C$8:C346)))</f>
        <v>5185450.7851970755</v>
      </c>
      <c r="G346" s="18">
        <f>($G$7-(SUM($D$8:D346)))</f>
        <v>5279007.2604544871</v>
      </c>
    </row>
    <row r="347" spans="1:7" ht="17.25" customHeight="1" x14ac:dyDescent="0.35">
      <c r="A347" s="1"/>
      <c r="B347" s="16">
        <v>340</v>
      </c>
      <c r="C347" s="18">
        <f t="shared" si="17"/>
        <v>62904.294422890867</v>
      </c>
      <c r="D347" s="18">
        <f t="shared" si="15"/>
        <v>65172.929141414592</v>
      </c>
      <c r="E347" s="18">
        <f t="shared" si="16"/>
        <v>2268.6347185237246</v>
      </c>
      <c r="F347" s="18">
        <f>($F$7-(SUM($C$8:C347)))</f>
        <v>5122546.4907741845</v>
      </c>
      <c r="G347" s="18">
        <f>($G$7-(SUM($D$8:D347)))</f>
        <v>5213834.3313130736</v>
      </c>
    </row>
    <row r="348" spans="1:7" ht="17.25" customHeight="1" x14ac:dyDescent="0.35">
      <c r="A348" s="1"/>
      <c r="B348" s="16">
        <v>341</v>
      </c>
      <c r="C348" s="18">
        <f t="shared" si="17"/>
        <v>62931.815051700883</v>
      </c>
      <c r="D348" s="18">
        <f t="shared" si="15"/>
        <v>65172.929141414592</v>
      </c>
      <c r="E348" s="18">
        <f t="shared" si="16"/>
        <v>2241.1140897137084</v>
      </c>
      <c r="F348" s="18">
        <f>($F$7-(SUM($C$8:C348)))</f>
        <v>5059614.6757224835</v>
      </c>
      <c r="G348" s="18">
        <f>($G$7-(SUM($D$8:D348)))</f>
        <v>5148661.4021716602</v>
      </c>
    </row>
    <row r="349" spans="1:7" ht="17.25" customHeight="1" x14ac:dyDescent="0.35">
      <c r="A349" s="1"/>
      <c r="B349" s="16">
        <v>342</v>
      </c>
      <c r="C349" s="18">
        <f t="shared" si="17"/>
        <v>62959.347720785991</v>
      </c>
      <c r="D349" s="18">
        <f t="shared" si="15"/>
        <v>65172.929141414592</v>
      </c>
      <c r="E349" s="18">
        <f t="shared" si="16"/>
        <v>2213.5814206286013</v>
      </c>
      <c r="F349" s="18">
        <f>($F$7-(SUM($C$8:C349)))</f>
        <v>4996655.3280016966</v>
      </c>
      <c r="G349" s="18">
        <f>($G$7-(SUM($D$8:D349)))</f>
        <v>5083488.4730302468</v>
      </c>
    </row>
    <row r="350" spans="1:7" ht="17.25" customHeight="1" x14ac:dyDescent="0.35">
      <c r="A350" s="1"/>
      <c r="B350" s="16">
        <v>343</v>
      </c>
      <c r="C350" s="18">
        <f t="shared" si="17"/>
        <v>62986.892435413843</v>
      </c>
      <c r="D350" s="18">
        <f t="shared" si="15"/>
        <v>65172.929141414592</v>
      </c>
      <c r="E350" s="18">
        <f t="shared" si="16"/>
        <v>2186.0367060007484</v>
      </c>
      <c r="F350" s="18">
        <f>($F$7-(SUM($C$8:C350)))</f>
        <v>4933668.4355662838</v>
      </c>
      <c r="G350" s="18">
        <f>($G$7-(SUM($D$8:D350)))</f>
        <v>5018315.5438888334</v>
      </c>
    </row>
    <row r="351" spans="1:7" ht="17.25" customHeight="1" x14ac:dyDescent="0.35">
      <c r="A351" s="1"/>
      <c r="B351" s="16">
        <v>344</v>
      </c>
      <c r="C351" s="18">
        <f t="shared" si="17"/>
        <v>63014.449200854346</v>
      </c>
      <c r="D351" s="18">
        <f t="shared" si="15"/>
        <v>65172.929141414592</v>
      </c>
      <c r="E351" s="18">
        <f t="shared" si="16"/>
        <v>2158.4799405602462</v>
      </c>
      <c r="F351" s="18">
        <f>($F$7-(SUM($C$8:C351)))</f>
        <v>4870653.9863654301</v>
      </c>
      <c r="G351" s="18">
        <f>($G$7-(SUM($D$8:D351)))</f>
        <v>4953142.61474742</v>
      </c>
    </row>
    <row r="352" spans="1:7" ht="17.25" customHeight="1" x14ac:dyDescent="0.35">
      <c r="A352" s="1"/>
      <c r="B352" s="16">
        <v>345</v>
      </c>
      <c r="C352" s="18">
        <f t="shared" si="17"/>
        <v>63042.018022379714</v>
      </c>
      <c r="D352" s="18">
        <f t="shared" si="15"/>
        <v>65172.929141414592</v>
      </c>
      <c r="E352" s="18">
        <f t="shared" si="16"/>
        <v>2130.9111190348776</v>
      </c>
      <c r="F352" s="18">
        <f>($F$7-(SUM($C$8:C352)))</f>
        <v>4807611.9683430493</v>
      </c>
      <c r="G352" s="18">
        <f>($G$7-(SUM($D$8:D352)))</f>
        <v>4887969.6856060065</v>
      </c>
    </row>
    <row r="353" spans="1:7" ht="17.25" customHeight="1" x14ac:dyDescent="0.35">
      <c r="A353" s="1"/>
      <c r="B353" s="16">
        <v>346</v>
      </c>
      <c r="C353" s="18">
        <f t="shared" si="17"/>
        <v>63069.598905264509</v>
      </c>
      <c r="D353" s="18">
        <f t="shared" si="15"/>
        <v>65172.929141414592</v>
      </c>
      <c r="E353" s="18">
        <f t="shared" si="16"/>
        <v>2103.3302361500828</v>
      </c>
      <c r="F353" s="18">
        <f>($F$7-(SUM($C$8:C353)))</f>
        <v>4744542.369437784</v>
      </c>
      <c r="G353" s="18">
        <f>($G$7-(SUM($D$8:D353)))</f>
        <v>4822796.7564645931</v>
      </c>
    </row>
    <row r="354" spans="1:7" ht="17.25" customHeight="1" x14ac:dyDescent="0.35">
      <c r="A354" s="1"/>
      <c r="B354" s="16">
        <v>347</v>
      </c>
      <c r="C354" s="18">
        <f t="shared" si="17"/>
        <v>63097.19185478556</v>
      </c>
      <c r="D354" s="18">
        <f t="shared" si="15"/>
        <v>65172.929141414592</v>
      </c>
      <c r="E354" s="18">
        <f t="shared" si="16"/>
        <v>2075.7372866290316</v>
      </c>
      <c r="F354" s="18">
        <f>($F$7-(SUM($C$8:C354)))</f>
        <v>4681445.1775829978</v>
      </c>
      <c r="G354" s="18">
        <f>($G$7-(SUM($D$8:D354)))</f>
        <v>4757623.8273231797</v>
      </c>
    </row>
    <row r="355" spans="1:7" ht="17.25" customHeight="1" x14ac:dyDescent="0.35">
      <c r="A355" s="1"/>
      <c r="B355" s="16">
        <v>348</v>
      </c>
      <c r="C355" s="18">
        <f t="shared" si="17"/>
        <v>63124.796876222026</v>
      </c>
      <c r="D355" s="18">
        <f t="shared" si="15"/>
        <v>65172.929141414592</v>
      </c>
      <c r="E355" s="18">
        <f t="shared" si="16"/>
        <v>2048.1322651925657</v>
      </c>
      <c r="F355" s="18">
        <f>($F$7-(SUM($C$8:C355)))</f>
        <v>4618320.3807067759</v>
      </c>
      <c r="G355" s="18">
        <f>($G$7-(SUM($D$8:D355)))</f>
        <v>4692450.8981817663</v>
      </c>
    </row>
    <row r="356" spans="1:7" ht="17.25" customHeight="1" x14ac:dyDescent="0.35">
      <c r="A356" s="17" t="s">
        <v>34</v>
      </c>
      <c r="B356" s="16">
        <v>349</v>
      </c>
      <c r="C356" s="18">
        <f t="shared" si="17"/>
        <v>63152.413974855372</v>
      </c>
      <c r="D356" s="18">
        <f t="shared" si="15"/>
        <v>65172.929141414592</v>
      </c>
      <c r="E356" s="18">
        <f t="shared" si="16"/>
        <v>2020.5151665592202</v>
      </c>
      <c r="F356" s="18">
        <f>($F$7-(SUM($C$8:C356)))</f>
        <v>4555167.9667319208</v>
      </c>
      <c r="G356" s="18">
        <f>($G$7-(SUM($D$8:D356)))</f>
        <v>4627277.9690403529</v>
      </c>
    </row>
    <row r="357" spans="1:7" ht="17.25" customHeight="1" x14ac:dyDescent="0.35">
      <c r="A357" s="1"/>
      <c r="B357" s="16">
        <v>350</v>
      </c>
      <c r="C357" s="18">
        <f t="shared" si="17"/>
        <v>63180.043155969368</v>
      </c>
      <c r="D357" s="18">
        <f t="shared" si="15"/>
        <v>65172.929141414592</v>
      </c>
      <c r="E357" s="18">
        <f t="shared" si="16"/>
        <v>1992.8859854452239</v>
      </c>
      <c r="F357" s="18">
        <f>($F$7-(SUM($C$8:C357)))</f>
        <v>4491987.9235759526</v>
      </c>
      <c r="G357" s="18">
        <f>($G$7-(SUM($D$8:D357)))</f>
        <v>4562105.0398989394</v>
      </c>
    </row>
    <row r="358" spans="1:7" ht="17.25" customHeight="1" x14ac:dyDescent="0.35">
      <c r="A358" s="1"/>
      <c r="B358" s="16">
        <v>351</v>
      </c>
      <c r="C358" s="18">
        <f t="shared" si="17"/>
        <v>63207.684424850107</v>
      </c>
      <c r="D358" s="18">
        <f t="shared" si="15"/>
        <v>65172.929141414592</v>
      </c>
      <c r="E358" s="18">
        <f t="shared" si="16"/>
        <v>1965.2447165644844</v>
      </c>
      <c r="F358" s="18">
        <f>($F$7-(SUM($C$8:C358)))</f>
        <v>4428780.2391511016</v>
      </c>
      <c r="G358" s="18">
        <f>($G$7-(SUM($D$8:D358)))</f>
        <v>4496932.110757526</v>
      </c>
    </row>
    <row r="359" spans="1:7" ht="17.25" customHeight="1" x14ac:dyDescent="0.35">
      <c r="A359" s="1"/>
      <c r="B359" s="16">
        <v>352</v>
      </c>
      <c r="C359" s="18">
        <f t="shared" si="17"/>
        <v>63235.337786785974</v>
      </c>
      <c r="D359" s="18">
        <f t="shared" si="15"/>
        <v>65172.929141414592</v>
      </c>
      <c r="E359" s="18">
        <f t="shared" si="16"/>
        <v>1937.5913546286174</v>
      </c>
      <c r="F359" s="18">
        <f>($F$7-(SUM($C$8:C359)))</f>
        <v>4365544.9013643153</v>
      </c>
      <c r="G359" s="18">
        <f>($G$7-(SUM($D$8:D359)))</f>
        <v>4431759.1816161126</v>
      </c>
    </row>
    <row r="360" spans="1:7" ht="17.25" customHeight="1" x14ac:dyDescent="0.35">
      <c r="A360" s="1"/>
      <c r="B360" s="16">
        <v>353</v>
      </c>
      <c r="C360" s="18">
        <f t="shared" si="17"/>
        <v>63263.003247067696</v>
      </c>
      <c r="D360" s="18">
        <f t="shared" si="15"/>
        <v>65172.929141414592</v>
      </c>
      <c r="E360" s="18">
        <f t="shared" si="16"/>
        <v>1909.9258943468958</v>
      </c>
      <c r="F360" s="18">
        <f>($F$7-(SUM($C$8:C360)))</f>
        <v>4302281.898117248</v>
      </c>
      <c r="G360" s="18">
        <f>($G$7-(SUM($D$8:D360)))</f>
        <v>4366586.2524746992</v>
      </c>
    </row>
    <row r="361" spans="1:7" ht="17.25" customHeight="1" x14ac:dyDescent="0.35">
      <c r="A361" s="1"/>
      <c r="B361" s="16">
        <v>354</v>
      </c>
      <c r="C361" s="18">
        <f t="shared" si="17"/>
        <v>63290.680810988299</v>
      </c>
      <c r="D361" s="18">
        <f t="shared" si="15"/>
        <v>65172.929141414592</v>
      </c>
      <c r="E361" s="18">
        <f t="shared" si="16"/>
        <v>1882.2483304262933</v>
      </c>
      <c r="F361" s="18">
        <f>($F$7-(SUM($C$8:C361)))</f>
        <v>4238991.21730626</v>
      </c>
      <c r="G361" s="18">
        <f>($G$7-(SUM($D$8:D361)))</f>
        <v>4301413.3233332857</v>
      </c>
    </row>
    <row r="362" spans="1:7" ht="17.25" customHeight="1" x14ac:dyDescent="0.35">
      <c r="A362" s="1"/>
      <c r="B362" s="16">
        <v>355</v>
      </c>
      <c r="C362" s="18">
        <f t="shared" si="17"/>
        <v>63318.370483843093</v>
      </c>
      <c r="D362" s="18">
        <f t="shared" si="15"/>
        <v>65172.929141414592</v>
      </c>
      <c r="E362" s="18">
        <f t="shared" si="16"/>
        <v>1854.5586575714988</v>
      </c>
      <c r="F362" s="18">
        <f>($F$7-(SUM($C$8:C362)))</f>
        <v>4175672.8468224183</v>
      </c>
      <c r="G362" s="18">
        <f>($G$7-(SUM($D$8:D362)))</f>
        <v>4236240.3941918723</v>
      </c>
    </row>
    <row r="363" spans="1:7" ht="17.25" customHeight="1" x14ac:dyDescent="0.35">
      <c r="A363" s="1"/>
      <c r="B363" s="16">
        <v>356</v>
      </c>
      <c r="C363" s="18">
        <f t="shared" si="17"/>
        <v>63346.072270929784</v>
      </c>
      <c r="D363" s="18">
        <f t="shared" si="15"/>
        <v>65172.929141414592</v>
      </c>
      <c r="E363" s="18">
        <f t="shared" si="16"/>
        <v>1826.8568704848076</v>
      </c>
      <c r="F363" s="18">
        <f>($F$7-(SUM($C$8:C363)))</f>
        <v>4112326.7745514885</v>
      </c>
      <c r="G363" s="18">
        <f>($G$7-(SUM($D$8:D363)))</f>
        <v>4171067.4650504589</v>
      </c>
    </row>
    <row r="364" spans="1:7" ht="17.25" customHeight="1" x14ac:dyDescent="0.35">
      <c r="A364" s="1"/>
      <c r="B364" s="16">
        <v>357</v>
      </c>
      <c r="C364" s="18">
        <f t="shared" si="17"/>
        <v>63373.786177548303</v>
      </c>
      <c r="D364" s="18">
        <f t="shared" si="15"/>
        <v>65172.929141414592</v>
      </c>
      <c r="E364" s="18">
        <f t="shared" si="16"/>
        <v>1799.1429638662885</v>
      </c>
      <c r="F364" s="18">
        <f>($F$7-(SUM($C$8:C364)))</f>
        <v>4048952.9883739389</v>
      </c>
      <c r="G364" s="18">
        <f>($G$7-(SUM($D$8:D364)))</f>
        <v>4105894.5359090455</v>
      </c>
    </row>
    <row r="365" spans="1:7" ht="17.25" customHeight="1" x14ac:dyDescent="0.35">
      <c r="A365" s="1"/>
      <c r="B365" s="16">
        <v>358</v>
      </c>
      <c r="C365" s="18">
        <f t="shared" si="17"/>
        <v>63401.512209000983</v>
      </c>
      <c r="D365" s="18">
        <f t="shared" si="15"/>
        <v>65172.929141414592</v>
      </c>
      <c r="E365" s="18">
        <f t="shared" si="16"/>
        <v>1771.4169324136092</v>
      </c>
      <c r="F365" s="18">
        <f>($F$7-(SUM($C$8:C365)))</f>
        <v>3985551.476164937</v>
      </c>
      <c r="G365" s="18">
        <f>($G$7-(SUM($D$8:D365)))</f>
        <v>4040721.6067676321</v>
      </c>
    </row>
    <row r="366" spans="1:7" ht="17.25" customHeight="1" x14ac:dyDescent="0.35">
      <c r="A366" s="1"/>
      <c r="B366" s="16">
        <v>359</v>
      </c>
      <c r="C366" s="18">
        <f t="shared" si="17"/>
        <v>63429.250370592432</v>
      </c>
      <c r="D366" s="18">
        <f t="shared" si="15"/>
        <v>65172.929141414592</v>
      </c>
      <c r="E366" s="18">
        <f t="shared" si="16"/>
        <v>1743.67877082216</v>
      </c>
      <c r="F366" s="18">
        <f>($F$7-(SUM($C$8:C366)))</f>
        <v>3922122.2257943451</v>
      </c>
      <c r="G366" s="18">
        <f>($G$7-(SUM($D$8:D366)))</f>
        <v>3975548.6776262186</v>
      </c>
    </row>
    <row r="367" spans="1:7" ht="17.25" customHeight="1" x14ac:dyDescent="0.35">
      <c r="A367" s="1"/>
      <c r="B367" s="16">
        <v>360</v>
      </c>
      <c r="C367" s="18">
        <f t="shared" si="17"/>
        <v>63457.000667629567</v>
      </c>
      <c r="D367" s="18">
        <f t="shared" si="15"/>
        <v>65172.929141414592</v>
      </c>
      <c r="E367" s="18">
        <f t="shared" si="16"/>
        <v>1715.9284737850248</v>
      </c>
      <c r="F367" s="18">
        <f>($F$7-(SUM($C$8:C367)))</f>
        <v>3858665.2251267172</v>
      </c>
      <c r="G367" s="18">
        <f>($G$7-(SUM($D$8:D367)))</f>
        <v>3910375.7484848052</v>
      </c>
    </row>
    <row r="368" spans="1:7" ht="17.25" customHeight="1" x14ac:dyDescent="0.35">
      <c r="A368" s="17" t="s">
        <v>35</v>
      </c>
      <c r="B368" s="16">
        <v>361</v>
      </c>
      <c r="C368" s="18">
        <f t="shared" si="17"/>
        <v>63484.76310542164</v>
      </c>
      <c r="D368" s="18">
        <f t="shared" si="15"/>
        <v>65172.929141414592</v>
      </c>
      <c r="E368" s="18">
        <f t="shared" si="16"/>
        <v>1688.1660359929519</v>
      </c>
      <c r="F368" s="18">
        <f>($F$7-(SUM($C$8:C368)))</f>
        <v>3795180.462021295</v>
      </c>
      <c r="G368" s="18">
        <f>($G$7-(SUM($D$8:D368)))</f>
        <v>3845202.8193433918</v>
      </c>
    </row>
    <row r="369" spans="1:7" ht="17.25" customHeight="1" x14ac:dyDescent="0.35">
      <c r="A369" s="1"/>
      <c r="B369" s="16">
        <v>362</v>
      </c>
      <c r="C369" s="18">
        <f t="shared" si="17"/>
        <v>63512.53768928026</v>
      </c>
      <c r="D369" s="18">
        <f t="shared" si="15"/>
        <v>65172.929141414592</v>
      </c>
      <c r="E369" s="18">
        <f t="shared" si="16"/>
        <v>1660.3914521343322</v>
      </c>
      <c r="F369" s="18">
        <f>($F$7-(SUM($C$8:C369)))</f>
        <v>3731667.9243320152</v>
      </c>
      <c r="G369" s="18">
        <f>($G$7-(SUM($D$8:D369)))</f>
        <v>3780029.8902019784</v>
      </c>
    </row>
    <row r="370" spans="1:7" ht="17.25" customHeight="1" x14ac:dyDescent="0.35">
      <c r="A370" s="1"/>
      <c r="B370" s="16">
        <v>363</v>
      </c>
      <c r="C370" s="18">
        <f t="shared" si="17"/>
        <v>63540.324424519327</v>
      </c>
      <c r="D370" s="18">
        <f t="shared" si="15"/>
        <v>65172.929141414592</v>
      </c>
      <c r="E370" s="18">
        <f t="shared" si="16"/>
        <v>1632.6047168952646</v>
      </c>
      <c r="F370" s="18">
        <f>($F$7-(SUM($C$8:C370)))</f>
        <v>3668127.5999074951</v>
      </c>
      <c r="G370" s="18">
        <f>($G$7-(SUM($D$8:D370)))</f>
        <v>3714856.961060565</v>
      </c>
    </row>
    <row r="371" spans="1:7" ht="17.25" customHeight="1" x14ac:dyDescent="0.35">
      <c r="A371" s="1"/>
      <c r="B371" s="16">
        <v>364</v>
      </c>
      <c r="C371" s="18">
        <f t="shared" si="17"/>
        <v>63568.123316455065</v>
      </c>
      <c r="D371" s="18">
        <f t="shared" si="15"/>
        <v>65172.929141414592</v>
      </c>
      <c r="E371" s="18">
        <f t="shared" si="16"/>
        <v>1604.8058249595269</v>
      </c>
      <c r="F371" s="18">
        <f>($F$7-(SUM($C$8:C371)))</f>
        <v>3604559.4765910394</v>
      </c>
      <c r="G371" s="18">
        <f>($G$7-(SUM($D$8:D371)))</f>
        <v>3649684.0319191515</v>
      </c>
    </row>
    <row r="372" spans="1:7" ht="17.25" customHeight="1" x14ac:dyDescent="0.35">
      <c r="A372" s="1"/>
      <c r="B372" s="16">
        <v>365</v>
      </c>
      <c r="C372" s="18">
        <f t="shared" si="17"/>
        <v>63595.934370406008</v>
      </c>
      <c r="D372" s="18">
        <f t="shared" si="15"/>
        <v>65172.929141414592</v>
      </c>
      <c r="E372" s="18">
        <f t="shared" si="16"/>
        <v>1576.9947710085835</v>
      </c>
      <c r="F372" s="18">
        <f>($F$7-(SUM($C$8:C372)))</f>
        <v>3540963.5422206335</v>
      </c>
      <c r="G372" s="18">
        <f>($G$7-(SUM($D$8:D372)))</f>
        <v>3584511.1027777381</v>
      </c>
    </row>
    <row r="373" spans="1:7" ht="17.25" customHeight="1" x14ac:dyDescent="0.35">
      <c r="A373" s="1"/>
      <c r="B373" s="16">
        <v>366</v>
      </c>
      <c r="C373" s="18">
        <f t="shared" si="17"/>
        <v>63623.757591693051</v>
      </c>
      <c r="D373" s="18">
        <f t="shared" si="15"/>
        <v>65172.929141414592</v>
      </c>
      <c r="E373" s="18">
        <f t="shared" si="16"/>
        <v>1549.1715497215409</v>
      </c>
      <c r="F373" s="18">
        <f>($F$7-(SUM($C$8:C373)))</f>
        <v>3477339.7846289389</v>
      </c>
      <c r="G373" s="18">
        <f>($G$7-(SUM($D$8:D373)))</f>
        <v>3519338.1736363247</v>
      </c>
    </row>
    <row r="374" spans="1:7" ht="17.25" customHeight="1" x14ac:dyDescent="0.35">
      <c r="A374" s="1"/>
      <c r="B374" s="16">
        <v>367</v>
      </c>
      <c r="C374" s="18">
        <f t="shared" si="17"/>
        <v>63651.592985639421</v>
      </c>
      <c r="D374" s="18">
        <f t="shared" si="15"/>
        <v>65172.929141414592</v>
      </c>
      <c r="E374" s="18">
        <f t="shared" si="16"/>
        <v>1521.3361557751705</v>
      </c>
      <c r="F374" s="18">
        <f>($F$7-(SUM($C$8:C374)))</f>
        <v>3413688.1916432977</v>
      </c>
      <c r="G374" s="18">
        <f>($G$7-(SUM($D$8:D374)))</f>
        <v>3454165.2444949113</v>
      </c>
    </row>
    <row r="375" spans="1:7" ht="17.25" customHeight="1" x14ac:dyDescent="0.35">
      <c r="A375" s="1"/>
      <c r="B375" s="16">
        <v>368</v>
      </c>
      <c r="C375" s="18">
        <f t="shared" si="17"/>
        <v>63679.440557570648</v>
      </c>
      <c r="D375" s="18">
        <f t="shared" si="15"/>
        <v>65172.929141414592</v>
      </c>
      <c r="E375" s="18">
        <f t="shared" si="16"/>
        <v>1493.4885838439441</v>
      </c>
      <c r="F375" s="18">
        <f>($F$7-(SUM($C$8:C375)))</f>
        <v>3350008.7510857284</v>
      </c>
      <c r="G375" s="18">
        <f>($G$7-(SUM($D$8:D375)))</f>
        <v>3388992.3153534979</v>
      </c>
    </row>
    <row r="376" spans="1:7" ht="17.25" customHeight="1" x14ac:dyDescent="0.35">
      <c r="A376" s="1"/>
      <c r="B376" s="16">
        <v>369</v>
      </c>
      <c r="C376" s="18">
        <f t="shared" si="17"/>
        <v>63707.300312814572</v>
      </c>
      <c r="D376" s="18">
        <f t="shared" si="15"/>
        <v>65172.929141414592</v>
      </c>
      <c r="E376" s="18">
        <f t="shared" si="16"/>
        <v>1465.6288286000199</v>
      </c>
      <c r="F376" s="18">
        <f>($F$7-(SUM($C$8:C376)))</f>
        <v>3286301.450772915</v>
      </c>
      <c r="G376" s="18">
        <f>($G$7-(SUM($D$8:D376)))</f>
        <v>3323819.3862120844</v>
      </c>
    </row>
    <row r="377" spans="1:7" ht="17.25" customHeight="1" x14ac:dyDescent="0.35">
      <c r="A377" s="1"/>
      <c r="B377" s="16">
        <v>370</v>
      </c>
      <c r="C377" s="18">
        <f t="shared" si="17"/>
        <v>63735.172256701429</v>
      </c>
      <c r="D377" s="18">
        <f t="shared" si="15"/>
        <v>65172.929141414592</v>
      </c>
      <c r="E377" s="18">
        <f t="shared" si="16"/>
        <v>1437.7568847131624</v>
      </c>
      <c r="F377" s="18">
        <f>($F$7-(SUM($C$8:C377)))</f>
        <v>3222566.2785162143</v>
      </c>
      <c r="G377" s="18">
        <f>($G$7-(SUM($D$8:D377)))</f>
        <v>3258646.457070671</v>
      </c>
    </row>
    <row r="378" spans="1:7" ht="17.25" customHeight="1" x14ac:dyDescent="0.35">
      <c r="A378" s="1"/>
      <c r="B378" s="16">
        <v>371</v>
      </c>
      <c r="C378" s="18">
        <f t="shared" si="17"/>
        <v>63763.05639456374</v>
      </c>
      <c r="D378" s="18">
        <f t="shared" si="15"/>
        <v>65172.929141414592</v>
      </c>
      <c r="E378" s="18">
        <f t="shared" si="16"/>
        <v>1409.8727468508514</v>
      </c>
      <c r="F378" s="18">
        <f>($F$7-(SUM($C$8:C378)))</f>
        <v>3158803.2221216522</v>
      </c>
      <c r="G378" s="18">
        <f>($G$7-(SUM($D$8:D378)))</f>
        <v>3193473.5279292576</v>
      </c>
    </row>
    <row r="379" spans="1:7" ht="17.25" customHeight="1" x14ac:dyDescent="0.35">
      <c r="A379" s="1"/>
      <c r="B379" s="16">
        <v>372</v>
      </c>
      <c r="C379" s="18">
        <f t="shared" si="17"/>
        <v>63790.952731736368</v>
      </c>
      <c r="D379" s="18">
        <f t="shared" si="15"/>
        <v>65172.929141414592</v>
      </c>
      <c r="E379" s="18">
        <f t="shared" si="16"/>
        <v>1381.9764096782237</v>
      </c>
      <c r="F379" s="18">
        <f>($F$7-(SUM($C$8:C379)))</f>
        <v>3095012.2693899162</v>
      </c>
      <c r="G379" s="18">
        <f>($G$7-(SUM($D$8:D379)))</f>
        <v>3128300.5987878442</v>
      </c>
    </row>
    <row r="380" spans="1:7" ht="17.25" customHeight="1" x14ac:dyDescent="0.35">
      <c r="A380" s="17" t="s">
        <v>36</v>
      </c>
      <c r="B380" s="16">
        <v>373</v>
      </c>
      <c r="C380" s="18">
        <f t="shared" si="17"/>
        <v>63818.861273556497</v>
      </c>
      <c r="D380" s="18">
        <f t="shared" si="15"/>
        <v>65172.929141414592</v>
      </c>
      <c r="E380" s="18">
        <f t="shared" si="16"/>
        <v>1354.0678678580953</v>
      </c>
      <c r="F380" s="18">
        <f>($F$7-(SUM($C$8:C380)))</f>
        <v>3031193.4081163593</v>
      </c>
      <c r="G380" s="18">
        <f>($G$7-(SUM($D$8:D380)))</f>
        <v>3063127.6696464308</v>
      </c>
    </row>
    <row r="381" spans="1:7" ht="17.25" customHeight="1" x14ac:dyDescent="0.35">
      <c r="A381" s="1"/>
      <c r="B381" s="16">
        <v>374</v>
      </c>
      <c r="C381" s="18">
        <f t="shared" si="17"/>
        <v>63846.782025363675</v>
      </c>
      <c r="D381" s="18">
        <f t="shared" si="15"/>
        <v>65172.929141414592</v>
      </c>
      <c r="E381" s="18">
        <f t="shared" si="16"/>
        <v>1326.1471160509172</v>
      </c>
      <c r="F381" s="18">
        <f>($F$7-(SUM($C$8:C381)))</f>
        <v>2967346.626090996</v>
      </c>
      <c r="G381" s="18">
        <f>($G$7-(SUM($D$8:D381)))</f>
        <v>2997954.7405050173</v>
      </c>
    </row>
    <row r="382" spans="1:7" ht="17.25" customHeight="1" x14ac:dyDescent="0.35">
      <c r="A382" s="1"/>
      <c r="B382" s="16">
        <v>375</v>
      </c>
      <c r="C382" s="18">
        <f t="shared" si="17"/>
        <v>63874.714992499772</v>
      </c>
      <c r="D382" s="18">
        <f t="shared" si="15"/>
        <v>65172.929141414592</v>
      </c>
      <c r="E382" s="18">
        <f t="shared" si="16"/>
        <v>1298.2141489148198</v>
      </c>
      <c r="F382" s="18">
        <f>($F$7-(SUM($C$8:C382)))</f>
        <v>2903471.9110984951</v>
      </c>
      <c r="G382" s="18">
        <f>($G$7-(SUM($D$8:D382)))</f>
        <v>2932781.8113636039</v>
      </c>
    </row>
    <row r="383" spans="1:7" ht="17.25" customHeight="1" x14ac:dyDescent="0.35">
      <c r="A383" s="1"/>
      <c r="B383" s="16">
        <v>376</v>
      </c>
      <c r="C383" s="18">
        <f t="shared" si="17"/>
        <v>63902.660180308994</v>
      </c>
      <c r="D383" s="18">
        <f t="shared" si="15"/>
        <v>65172.929141414592</v>
      </c>
      <c r="E383" s="18">
        <f t="shared" si="16"/>
        <v>1270.2689611055976</v>
      </c>
      <c r="F383" s="18">
        <f>($F$7-(SUM($C$8:C383)))</f>
        <v>2839569.2509181872</v>
      </c>
      <c r="G383" s="18">
        <f>($G$7-(SUM($D$8:D383)))</f>
        <v>2867608.8822221905</v>
      </c>
    </row>
    <row r="384" spans="1:7" ht="17.25" customHeight="1" x14ac:dyDescent="0.35">
      <c r="A384" s="1"/>
      <c r="B384" s="16">
        <v>377</v>
      </c>
      <c r="C384" s="18">
        <f t="shared" si="17"/>
        <v>63930.617594137882</v>
      </c>
      <c r="D384" s="18">
        <f t="shared" si="15"/>
        <v>65172.929141414592</v>
      </c>
      <c r="E384" s="18">
        <f t="shared" si="16"/>
        <v>1242.3115472767095</v>
      </c>
      <c r="F384" s="18">
        <f>($F$7-(SUM($C$8:C384)))</f>
        <v>2775638.6333240494</v>
      </c>
      <c r="G384" s="18">
        <f>($G$7-(SUM($D$8:D384)))</f>
        <v>2802435.9530807771</v>
      </c>
    </row>
    <row r="385" spans="1:7" ht="17.25" customHeight="1" x14ac:dyDescent="0.35">
      <c r="A385" s="1"/>
      <c r="B385" s="16">
        <v>378</v>
      </c>
      <c r="C385" s="18">
        <f t="shared" si="17"/>
        <v>63958.587239335313</v>
      </c>
      <c r="D385" s="18">
        <f t="shared" si="15"/>
        <v>65172.929141414592</v>
      </c>
      <c r="E385" s="18">
        <f t="shared" si="16"/>
        <v>1214.341902079279</v>
      </c>
      <c r="F385" s="18">
        <f>($F$7-(SUM($C$8:C385)))</f>
        <v>2711680.0460847132</v>
      </c>
      <c r="G385" s="18">
        <f>($G$7-(SUM($D$8:D385)))</f>
        <v>2737263.0239393637</v>
      </c>
    </row>
    <row r="386" spans="1:7" ht="17.25" customHeight="1" x14ac:dyDescent="0.35">
      <c r="A386" s="1"/>
      <c r="B386" s="16">
        <v>379</v>
      </c>
      <c r="C386" s="18">
        <f t="shared" si="17"/>
        <v>63986.56912125252</v>
      </c>
      <c r="D386" s="18">
        <f t="shared" si="15"/>
        <v>65172.929141414592</v>
      </c>
      <c r="E386" s="18">
        <f t="shared" si="16"/>
        <v>1186.360020162072</v>
      </c>
      <c r="F386" s="18">
        <f>($F$7-(SUM($C$8:C386)))</f>
        <v>2647693.4769634604</v>
      </c>
      <c r="G386" s="18">
        <f>($G$7-(SUM($D$8:D386)))</f>
        <v>2672090.0947979502</v>
      </c>
    </row>
    <row r="387" spans="1:7" ht="17.25" customHeight="1" x14ac:dyDescent="0.35">
      <c r="A387" s="1"/>
      <c r="B387" s="16">
        <v>380</v>
      </c>
      <c r="C387" s="18">
        <f t="shared" si="17"/>
        <v>64014.563245243073</v>
      </c>
      <c r="D387" s="18">
        <f t="shared" si="15"/>
        <v>65172.929141414592</v>
      </c>
      <c r="E387" s="18">
        <f t="shared" si="16"/>
        <v>1158.3658961715191</v>
      </c>
      <c r="F387" s="18">
        <f>($F$7-(SUM($C$8:C387)))</f>
        <v>2583678.9137182161</v>
      </c>
      <c r="G387" s="18">
        <f>($G$7-(SUM($D$8:D387)))</f>
        <v>2606917.1656565368</v>
      </c>
    </row>
    <row r="388" spans="1:7" ht="17.25" customHeight="1" x14ac:dyDescent="0.35">
      <c r="A388" s="1"/>
      <c r="B388" s="16">
        <v>381</v>
      </c>
      <c r="C388" s="18">
        <f t="shared" si="17"/>
        <v>64042.56961666287</v>
      </c>
      <c r="D388" s="18">
        <f t="shared" si="15"/>
        <v>65172.929141414592</v>
      </c>
      <c r="E388" s="18">
        <f t="shared" si="16"/>
        <v>1130.3595247517223</v>
      </c>
      <c r="F388" s="18">
        <f>($F$7-(SUM($C$8:C388)))</f>
        <v>2519636.3441015519</v>
      </c>
      <c r="G388" s="18">
        <f>($G$7-(SUM($D$8:D388)))</f>
        <v>2541744.2365151234</v>
      </c>
    </row>
    <row r="389" spans="1:7" ht="17.25" customHeight="1" x14ac:dyDescent="0.35">
      <c r="A389" s="1"/>
      <c r="B389" s="16">
        <v>382</v>
      </c>
      <c r="C389" s="18">
        <f t="shared" si="17"/>
        <v>64070.588240870165</v>
      </c>
      <c r="D389" s="18">
        <f t="shared" si="15"/>
        <v>65172.929141414592</v>
      </c>
      <c r="E389" s="18">
        <f t="shared" si="16"/>
        <v>1102.3409005444264</v>
      </c>
      <c r="F389" s="18">
        <f>($F$7-(SUM($C$8:C389)))</f>
        <v>2455565.7558606826</v>
      </c>
      <c r="G389" s="18">
        <f>($G$7-(SUM($D$8:D389)))</f>
        <v>2476571.30737371</v>
      </c>
    </row>
    <row r="390" spans="1:7" ht="17.25" customHeight="1" x14ac:dyDescent="0.35">
      <c r="A390" s="1"/>
      <c r="B390" s="16">
        <v>383</v>
      </c>
      <c r="C390" s="18">
        <f t="shared" si="17"/>
        <v>64098.61912322553</v>
      </c>
      <c r="D390" s="18">
        <f t="shared" si="15"/>
        <v>65172.929141414592</v>
      </c>
      <c r="E390" s="18">
        <f t="shared" si="16"/>
        <v>1074.3100181890622</v>
      </c>
      <c r="F390" s="18">
        <f>($F$7-(SUM($C$8:C390)))</f>
        <v>2391467.1367374584</v>
      </c>
      <c r="G390" s="18">
        <f>($G$7-(SUM($D$8:D390)))</f>
        <v>2411398.3782322966</v>
      </c>
    </row>
    <row r="391" spans="1:7" ht="17.25" customHeight="1" x14ac:dyDescent="0.35">
      <c r="A391" s="1"/>
      <c r="B391" s="16">
        <v>384</v>
      </c>
      <c r="C391" s="18">
        <f t="shared" si="17"/>
        <v>64126.662269091947</v>
      </c>
      <c r="D391" s="18">
        <f t="shared" si="15"/>
        <v>65172.929141414592</v>
      </c>
      <c r="E391" s="18">
        <f t="shared" si="16"/>
        <v>1046.2668723226452</v>
      </c>
      <c r="F391" s="18">
        <f>($F$7-(SUM($C$8:C391)))</f>
        <v>2327340.4744683653</v>
      </c>
      <c r="G391" s="18">
        <f>($G$7-(SUM($D$8:D391)))</f>
        <v>2346225.4490908831</v>
      </c>
    </row>
    <row r="392" spans="1:7" ht="17.25" customHeight="1" x14ac:dyDescent="0.35">
      <c r="A392" s="17" t="s">
        <v>37</v>
      </c>
      <c r="B392" s="16">
        <v>385</v>
      </c>
      <c r="C392" s="18">
        <f t="shared" si="17"/>
        <v>64154.717683834671</v>
      </c>
      <c r="D392" s="18">
        <f t="shared" ref="D392:D427" si="18">IF((B392&gt;$D$4*12),0,PMT($E$4/12,$D$4*12,$F$7)*-1)</f>
        <v>65172.929141414592</v>
      </c>
      <c r="E392" s="18">
        <f t="shared" ref="E392:E427" si="19">D392-C392</f>
        <v>1018.2114575799205</v>
      </c>
      <c r="F392" s="18">
        <f>($F$7-(SUM($C$8:C392)))</f>
        <v>2263185.7567845322</v>
      </c>
      <c r="G392" s="18">
        <f>($G$7-(SUM($D$8:D392)))</f>
        <v>2281052.5199494697</v>
      </c>
    </row>
    <row r="393" spans="1:7" ht="17.25" customHeight="1" x14ac:dyDescent="0.35">
      <c r="A393" s="1"/>
      <c r="B393" s="16">
        <v>386</v>
      </c>
      <c r="C393" s="18">
        <f t="shared" ref="C393:C427" si="20">IF((B393&gt;$D$4*12),0,PPMT($E$4/12,B393,$D$4*12,$F$7)*-1)</f>
        <v>64182.785372821359</v>
      </c>
      <c r="D393" s="18">
        <f t="shared" si="18"/>
        <v>65172.929141414592</v>
      </c>
      <c r="E393" s="18">
        <f t="shared" si="19"/>
        <v>990.14376859323238</v>
      </c>
      <c r="F393" s="18">
        <f>($F$7-(SUM($C$8:C393)))</f>
        <v>2199002.9714117125</v>
      </c>
      <c r="G393" s="18">
        <f>($G$7-(SUM($D$8:D393)))</f>
        <v>2215879.5908080563</v>
      </c>
    </row>
    <row r="394" spans="1:7" ht="17.25" customHeight="1" x14ac:dyDescent="0.35">
      <c r="A394" s="1"/>
      <c r="B394" s="16">
        <v>387</v>
      </c>
      <c r="C394" s="18">
        <f t="shared" si="20"/>
        <v>64210.865341421966</v>
      </c>
      <c r="D394" s="18">
        <f t="shared" si="18"/>
        <v>65172.929141414592</v>
      </c>
      <c r="E394" s="18">
        <f t="shared" si="19"/>
        <v>962.06379999262572</v>
      </c>
      <c r="F394" s="18">
        <f>($F$7-(SUM($C$8:C394)))</f>
        <v>2134792.1060702913</v>
      </c>
      <c r="G394" s="18">
        <f>($G$7-(SUM($D$8:D394)))</f>
        <v>2150706.6616666429</v>
      </c>
    </row>
    <row r="395" spans="1:7" ht="17.25" customHeight="1" x14ac:dyDescent="0.35">
      <c r="A395" s="1"/>
      <c r="B395" s="16">
        <v>388</v>
      </c>
      <c r="C395" s="18">
        <f t="shared" si="20"/>
        <v>64238.957595008826</v>
      </c>
      <c r="D395" s="18">
        <f t="shared" si="18"/>
        <v>65172.929141414592</v>
      </c>
      <c r="E395" s="18">
        <f t="shared" si="19"/>
        <v>933.97154640576628</v>
      </c>
      <c r="F395" s="18">
        <f>($F$7-(SUM($C$8:C395)))</f>
        <v>2070553.1484752819</v>
      </c>
      <c r="G395" s="18">
        <f>($G$7-(SUM($D$8:D395)))</f>
        <v>2085533.7325252295</v>
      </c>
    </row>
    <row r="396" spans="1:7" ht="17.25" customHeight="1" x14ac:dyDescent="0.35">
      <c r="A396" s="1"/>
      <c r="B396" s="16">
        <v>389</v>
      </c>
      <c r="C396" s="18">
        <f t="shared" si="20"/>
        <v>64267.062138956651</v>
      </c>
      <c r="D396" s="18">
        <f t="shared" si="18"/>
        <v>65172.929141414592</v>
      </c>
      <c r="E396" s="18">
        <f t="shared" si="19"/>
        <v>905.86700245794054</v>
      </c>
      <c r="F396" s="18">
        <f>($F$7-(SUM($C$8:C396)))</f>
        <v>2006286.0863363259</v>
      </c>
      <c r="G396" s="18">
        <f>($G$7-(SUM($D$8:D396)))</f>
        <v>2020360.803383816</v>
      </c>
    </row>
    <row r="397" spans="1:7" ht="17.25" customHeight="1" x14ac:dyDescent="0.35">
      <c r="A397" s="1"/>
      <c r="B397" s="16">
        <v>390</v>
      </c>
      <c r="C397" s="18">
        <f t="shared" si="20"/>
        <v>64295.178978642442</v>
      </c>
      <c r="D397" s="18">
        <f t="shared" si="18"/>
        <v>65172.929141414592</v>
      </c>
      <c r="E397" s="18">
        <f t="shared" si="19"/>
        <v>877.75016277215036</v>
      </c>
      <c r="F397" s="18">
        <f>($F$7-(SUM($C$8:C397)))</f>
        <v>1941990.9073576853</v>
      </c>
      <c r="G397" s="18">
        <f>($G$7-(SUM($D$8:D397)))</f>
        <v>1955187.8742424026</v>
      </c>
    </row>
    <row r="398" spans="1:7" ht="17.25" customHeight="1" x14ac:dyDescent="0.35">
      <c r="A398" s="1"/>
      <c r="B398" s="16">
        <v>391</v>
      </c>
      <c r="C398" s="18">
        <f t="shared" si="20"/>
        <v>64323.308119445603</v>
      </c>
      <c r="D398" s="18">
        <f t="shared" si="18"/>
        <v>65172.929141414592</v>
      </c>
      <c r="E398" s="18">
        <f t="shared" si="19"/>
        <v>849.62102196898923</v>
      </c>
      <c r="F398" s="18">
        <f>($F$7-(SUM($C$8:C398)))</f>
        <v>1877667.5992382392</v>
      </c>
      <c r="G398" s="18">
        <f>($G$7-(SUM($D$8:D398)))</f>
        <v>1890014.9451009892</v>
      </c>
    </row>
    <row r="399" spans="1:7" ht="17.25" customHeight="1" x14ac:dyDescent="0.35">
      <c r="A399" s="1"/>
      <c r="B399" s="16">
        <v>392</v>
      </c>
      <c r="C399" s="18">
        <f t="shared" si="20"/>
        <v>64351.449566747855</v>
      </c>
      <c r="D399" s="18">
        <f t="shared" si="18"/>
        <v>65172.929141414592</v>
      </c>
      <c r="E399" s="18">
        <f t="shared" si="19"/>
        <v>821.47957466673688</v>
      </c>
      <c r="F399" s="18">
        <f>($F$7-(SUM($C$8:C399)))</f>
        <v>1813316.1496714912</v>
      </c>
      <c r="G399" s="18">
        <f>($G$7-(SUM($D$8:D399)))</f>
        <v>1824842.0159595758</v>
      </c>
    </row>
    <row r="400" spans="1:7" ht="17.25" customHeight="1" x14ac:dyDescent="0.35">
      <c r="A400" s="1"/>
      <c r="B400" s="16">
        <v>393</v>
      </c>
      <c r="C400" s="18">
        <f t="shared" si="20"/>
        <v>64379.603325933313</v>
      </c>
      <c r="D400" s="18">
        <f t="shared" si="18"/>
        <v>65172.929141414592</v>
      </c>
      <c r="E400" s="18">
        <f t="shared" si="19"/>
        <v>793.32581548127928</v>
      </c>
      <c r="F400" s="18">
        <f>($F$7-(SUM($C$8:C400)))</f>
        <v>1748936.546345558</v>
      </c>
      <c r="G400" s="18">
        <f>($G$7-(SUM($D$8:D400)))</f>
        <v>1759669.0868181624</v>
      </c>
    </row>
    <row r="401" spans="1:7" ht="17.25" customHeight="1" x14ac:dyDescent="0.35">
      <c r="A401" s="1"/>
      <c r="B401" s="16">
        <v>394</v>
      </c>
      <c r="C401" s="18">
        <f t="shared" si="20"/>
        <v>64407.769402388403</v>
      </c>
      <c r="D401" s="18">
        <f t="shared" si="18"/>
        <v>65172.929141414592</v>
      </c>
      <c r="E401" s="18">
        <f t="shared" si="19"/>
        <v>765.15973902618862</v>
      </c>
      <c r="F401" s="18">
        <f>($F$7-(SUM($C$8:C401)))</f>
        <v>1684528.7769431695</v>
      </c>
      <c r="G401" s="18">
        <f>($G$7-(SUM($D$8:D401)))</f>
        <v>1694496.1576767489</v>
      </c>
    </row>
    <row r="402" spans="1:7" ht="17.25" customHeight="1" x14ac:dyDescent="0.35">
      <c r="A402" s="1"/>
      <c r="B402" s="16">
        <v>395</v>
      </c>
      <c r="C402" s="18">
        <f t="shared" si="20"/>
        <v>64435.947801501949</v>
      </c>
      <c r="D402" s="18">
        <f t="shared" si="18"/>
        <v>65172.929141414592</v>
      </c>
      <c r="E402" s="18">
        <f t="shared" si="19"/>
        <v>736.98133991264331</v>
      </c>
      <c r="F402" s="18">
        <f>($F$7-(SUM($C$8:C402)))</f>
        <v>1620092.829141669</v>
      </c>
      <c r="G402" s="18">
        <f>($G$7-(SUM($D$8:D402)))</f>
        <v>1629323.2285353355</v>
      </c>
    </row>
    <row r="403" spans="1:7" ht="17.25" customHeight="1" x14ac:dyDescent="0.35">
      <c r="A403" s="1"/>
      <c r="B403" s="16">
        <v>396</v>
      </c>
      <c r="C403" s="18">
        <f t="shared" si="20"/>
        <v>64464.138528665106</v>
      </c>
      <c r="D403" s="18">
        <f t="shared" si="18"/>
        <v>65172.929141414592</v>
      </c>
      <c r="E403" s="18">
        <f t="shared" si="19"/>
        <v>708.79061274948617</v>
      </c>
      <c r="F403" s="18">
        <f>($F$7-(SUM($C$8:C403)))</f>
        <v>1555628.6906130053</v>
      </c>
      <c r="G403" s="18">
        <f>($G$7-(SUM($D$8:D403)))</f>
        <v>1564150.2993939221</v>
      </c>
    </row>
    <row r="404" spans="1:7" ht="17.25" customHeight="1" x14ac:dyDescent="0.35">
      <c r="A404" s="17" t="s">
        <v>38</v>
      </c>
      <c r="B404" s="16">
        <v>397</v>
      </c>
      <c r="C404" s="18">
        <f t="shared" si="20"/>
        <v>64492.341589271404</v>
      </c>
      <c r="D404" s="18">
        <f t="shared" si="18"/>
        <v>65172.929141414592</v>
      </c>
      <c r="E404" s="18">
        <f t="shared" si="19"/>
        <v>680.58755214318808</v>
      </c>
      <c r="F404" s="18">
        <f>($F$7-(SUM($C$8:C404)))</f>
        <v>1491136.3490237333</v>
      </c>
      <c r="G404" s="18">
        <f>($G$7-(SUM($D$8:D404)))</f>
        <v>1498977.3702525087</v>
      </c>
    </row>
    <row r="405" spans="1:7" ht="17.25" customHeight="1" x14ac:dyDescent="0.35">
      <c r="A405" s="1"/>
      <c r="B405" s="16">
        <v>398</v>
      </c>
      <c r="C405" s="18">
        <f t="shared" si="20"/>
        <v>64520.556988716708</v>
      </c>
      <c r="D405" s="18">
        <f t="shared" si="18"/>
        <v>65172.929141414592</v>
      </c>
      <c r="E405" s="18">
        <f t="shared" si="19"/>
        <v>652.3721526978843</v>
      </c>
      <c r="F405" s="18">
        <f>($F$7-(SUM($C$8:C405)))</f>
        <v>1426615.7920350172</v>
      </c>
      <c r="G405" s="18">
        <f>($G$7-(SUM($D$8:D405)))</f>
        <v>1433804.4411110952</v>
      </c>
    </row>
    <row r="406" spans="1:7" ht="17.25" customHeight="1" x14ac:dyDescent="0.35">
      <c r="A406" s="1"/>
      <c r="B406" s="16">
        <v>399</v>
      </c>
      <c r="C406" s="18">
        <f t="shared" si="20"/>
        <v>64548.784732399268</v>
      </c>
      <c r="D406" s="18">
        <f t="shared" si="18"/>
        <v>65172.929141414592</v>
      </c>
      <c r="E406" s="18">
        <f t="shared" si="19"/>
        <v>624.14440901532362</v>
      </c>
      <c r="F406" s="18">
        <f>($F$7-(SUM($C$8:C406)))</f>
        <v>1362067.0073026195</v>
      </c>
      <c r="G406" s="18">
        <f>($G$7-(SUM($D$8:D406)))</f>
        <v>1368631.5119696818</v>
      </c>
    </row>
    <row r="407" spans="1:7" ht="17.25" customHeight="1" x14ac:dyDescent="0.35">
      <c r="A407" s="1"/>
      <c r="B407" s="16">
        <v>400</v>
      </c>
      <c r="C407" s="18">
        <f t="shared" si="20"/>
        <v>64577.024825719694</v>
      </c>
      <c r="D407" s="18">
        <f t="shared" si="18"/>
        <v>65172.929141414592</v>
      </c>
      <c r="E407" s="18">
        <f t="shared" si="19"/>
        <v>595.90431569489738</v>
      </c>
      <c r="F407" s="18">
        <f>($F$7-(SUM($C$8:C407)))</f>
        <v>1297489.9824769013</v>
      </c>
      <c r="G407" s="18">
        <f>($G$7-(SUM($D$8:D407)))</f>
        <v>1303458.5828282684</v>
      </c>
    </row>
    <row r="408" spans="1:7" ht="17.25" customHeight="1" x14ac:dyDescent="0.35">
      <c r="A408" s="1"/>
      <c r="B408" s="16">
        <v>401</v>
      </c>
      <c r="C408" s="18">
        <f t="shared" si="20"/>
        <v>64605.277274080952</v>
      </c>
      <c r="D408" s="18">
        <f t="shared" si="18"/>
        <v>65172.929141414592</v>
      </c>
      <c r="E408" s="18">
        <f t="shared" si="19"/>
        <v>567.65186733363953</v>
      </c>
      <c r="F408" s="18">
        <f>($F$7-(SUM($C$8:C408)))</f>
        <v>1232884.7052028216</v>
      </c>
      <c r="G408" s="18">
        <f>($G$7-(SUM($D$8:D408)))</f>
        <v>1238285.653686855</v>
      </c>
    </row>
    <row r="409" spans="1:7" ht="17.25" customHeight="1" x14ac:dyDescent="0.35">
      <c r="A409" s="1"/>
      <c r="B409" s="16">
        <v>402</v>
      </c>
      <c r="C409" s="18">
        <f t="shared" si="20"/>
        <v>64633.542082888358</v>
      </c>
      <c r="D409" s="18">
        <f t="shared" si="18"/>
        <v>65172.929141414592</v>
      </c>
      <c r="E409" s="18">
        <f t="shared" si="19"/>
        <v>539.38705852623389</v>
      </c>
      <c r="F409" s="18">
        <f>($F$7-(SUM($C$8:C409)))</f>
        <v>1168251.1631199345</v>
      </c>
      <c r="G409" s="18">
        <f>($G$7-(SUM($D$8:D409)))</f>
        <v>1173112.7245454416</v>
      </c>
    </row>
    <row r="410" spans="1:7" ht="17.25" customHeight="1" x14ac:dyDescent="0.35">
      <c r="A410" s="1"/>
      <c r="B410" s="16">
        <v>403</v>
      </c>
      <c r="C410" s="18">
        <f t="shared" si="20"/>
        <v>64661.819257549614</v>
      </c>
      <c r="D410" s="18">
        <f t="shared" si="18"/>
        <v>65172.929141414592</v>
      </c>
      <c r="E410" s="18">
        <f t="shared" si="19"/>
        <v>511.10988386497775</v>
      </c>
      <c r="F410" s="18">
        <f>($F$7-(SUM($C$8:C410)))</f>
        <v>1103589.3438623846</v>
      </c>
      <c r="G410" s="18">
        <f>($G$7-(SUM($D$8:D410)))</f>
        <v>1107939.7954040281</v>
      </c>
    </row>
    <row r="411" spans="1:7" ht="17.25" customHeight="1" x14ac:dyDescent="0.35">
      <c r="A411" s="1"/>
      <c r="B411" s="16">
        <v>404</v>
      </c>
      <c r="C411" s="18">
        <f t="shared" si="20"/>
        <v>64690.108803474795</v>
      </c>
      <c r="D411" s="18">
        <f t="shared" si="18"/>
        <v>65172.929141414592</v>
      </c>
      <c r="E411" s="18">
        <f t="shared" si="19"/>
        <v>482.82033793979645</v>
      </c>
      <c r="F411" s="18">
        <f>($F$7-(SUM($C$8:C411)))</f>
        <v>1038899.2350589111</v>
      </c>
      <c r="G411" s="18">
        <f>($G$7-(SUM($D$8:D411)))</f>
        <v>1042766.8662626147</v>
      </c>
    </row>
    <row r="412" spans="1:7" ht="17.25" customHeight="1" x14ac:dyDescent="0.35">
      <c r="A412" s="1"/>
      <c r="B412" s="16">
        <v>405</v>
      </c>
      <c r="C412" s="18">
        <f t="shared" si="20"/>
        <v>64718.410726076319</v>
      </c>
      <c r="D412" s="18">
        <f t="shared" si="18"/>
        <v>65172.929141414592</v>
      </c>
      <c r="E412" s="18">
        <f t="shared" si="19"/>
        <v>454.51841533827246</v>
      </c>
      <c r="F412" s="18">
        <f>($F$7-(SUM($C$8:C412)))</f>
        <v>974180.82433283329</v>
      </c>
      <c r="G412" s="18">
        <f>($G$7-(SUM($D$8:D412)))</f>
        <v>977593.93712120131</v>
      </c>
    </row>
    <row r="413" spans="1:7" ht="17.25" customHeight="1" x14ac:dyDescent="0.35">
      <c r="A413" s="1"/>
      <c r="B413" s="16">
        <v>406</v>
      </c>
      <c r="C413" s="18">
        <f t="shared" si="20"/>
        <v>64746.725030768976</v>
      </c>
      <c r="D413" s="18">
        <f t="shared" si="18"/>
        <v>65172.929141414592</v>
      </c>
      <c r="E413" s="18">
        <f t="shared" si="19"/>
        <v>426.20411064561631</v>
      </c>
      <c r="F413" s="18">
        <f>($F$7-(SUM($C$8:C413)))</f>
        <v>909434.09930206463</v>
      </c>
      <c r="G413" s="18">
        <f>($G$7-(SUM($D$8:D413)))</f>
        <v>912421.00797978789</v>
      </c>
    </row>
    <row r="414" spans="1:7" ht="17.25" customHeight="1" x14ac:dyDescent="0.35">
      <c r="A414" s="1"/>
      <c r="B414" s="16">
        <v>407</v>
      </c>
      <c r="C414" s="18">
        <f t="shared" si="20"/>
        <v>64775.05172296994</v>
      </c>
      <c r="D414" s="18">
        <f t="shared" si="18"/>
        <v>65172.929141414592</v>
      </c>
      <c r="E414" s="18">
        <f t="shared" si="19"/>
        <v>397.87741844465199</v>
      </c>
      <c r="F414" s="18">
        <f>($F$7-(SUM($C$8:C414)))</f>
        <v>844659.04757909477</v>
      </c>
      <c r="G414" s="18">
        <f>($G$7-(SUM($D$8:D414)))</f>
        <v>847248.07883837447</v>
      </c>
    </row>
    <row r="415" spans="1:7" ht="17.25" customHeight="1" x14ac:dyDescent="0.35">
      <c r="A415" s="1"/>
      <c r="B415" s="16">
        <v>408</v>
      </c>
      <c r="C415" s="18">
        <f t="shared" si="20"/>
        <v>64803.390808098746</v>
      </c>
      <c r="D415" s="18">
        <f t="shared" si="18"/>
        <v>65172.929141414592</v>
      </c>
      <c r="E415" s="18">
        <f t="shared" si="19"/>
        <v>369.5383333158461</v>
      </c>
      <c r="F415" s="18">
        <f>($F$7-(SUM($C$8:C415)))</f>
        <v>779855.65677099675</v>
      </c>
      <c r="G415" s="18">
        <f>($G$7-(SUM($D$8:D415)))</f>
        <v>782075.14969696105</v>
      </c>
    </row>
    <row r="416" spans="1:7" ht="17.25" customHeight="1" x14ac:dyDescent="0.35">
      <c r="A416" s="17" t="s">
        <v>39</v>
      </c>
      <c r="B416" s="16">
        <v>409</v>
      </c>
      <c r="C416" s="18">
        <f t="shared" si="20"/>
        <v>64831.742291577291</v>
      </c>
      <c r="D416" s="18">
        <f t="shared" si="18"/>
        <v>65172.929141414592</v>
      </c>
      <c r="E416" s="18">
        <f t="shared" si="19"/>
        <v>341.18684983730054</v>
      </c>
      <c r="F416" s="18">
        <f>($F$7-(SUM($C$8:C416)))</f>
        <v>715023.91447941959</v>
      </c>
      <c r="G416" s="18">
        <f>($G$7-(SUM($D$8:D416)))</f>
        <v>716902.22055554762</v>
      </c>
    </row>
    <row r="417" spans="1:7" ht="17.25" customHeight="1" x14ac:dyDescent="0.35">
      <c r="A417" s="1"/>
      <c r="B417" s="16">
        <v>410</v>
      </c>
      <c r="C417" s="18">
        <f t="shared" si="20"/>
        <v>64860.106178829847</v>
      </c>
      <c r="D417" s="18">
        <f t="shared" si="18"/>
        <v>65172.929141414592</v>
      </c>
      <c r="E417" s="18">
        <f t="shared" si="19"/>
        <v>312.82296258474526</v>
      </c>
      <c r="F417" s="18">
        <f>($F$7-(SUM($C$8:C417)))</f>
        <v>650163.80830058828</v>
      </c>
      <c r="G417" s="18">
        <f>($G$7-(SUM($D$8:D417)))</f>
        <v>651729.2914141342</v>
      </c>
    </row>
    <row r="418" spans="1:7" ht="17.25" customHeight="1" x14ac:dyDescent="0.35">
      <c r="A418" s="1"/>
      <c r="B418" s="16">
        <v>411</v>
      </c>
      <c r="C418" s="18">
        <f t="shared" si="20"/>
        <v>64888.482475283083</v>
      </c>
      <c r="D418" s="18">
        <f t="shared" si="18"/>
        <v>65172.929141414592</v>
      </c>
      <c r="E418" s="18">
        <f t="shared" si="19"/>
        <v>284.44666613150912</v>
      </c>
      <c r="F418" s="18">
        <f>($F$7-(SUM($C$8:C418)))</f>
        <v>585275.32582530379</v>
      </c>
      <c r="G418" s="18">
        <f>($G$7-(SUM($D$8:D418)))</f>
        <v>586556.36227272078</v>
      </c>
    </row>
    <row r="419" spans="1:7" ht="17.25" customHeight="1" x14ac:dyDescent="0.35">
      <c r="A419" s="1"/>
      <c r="B419" s="16">
        <v>412</v>
      </c>
      <c r="C419" s="18">
        <f t="shared" si="20"/>
        <v>64916.871186366021</v>
      </c>
      <c r="D419" s="18">
        <f t="shared" si="18"/>
        <v>65172.929141414592</v>
      </c>
      <c r="E419" s="18">
        <f t="shared" si="19"/>
        <v>256.05795504857088</v>
      </c>
      <c r="F419" s="18">
        <f>($F$7-(SUM($C$8:C419)))</f>
        <v>520358.45463893935</v>
      </c>
      <c r="G419" s="18">
        <f>($G$7-(SUM($D$8:D419)))</f>
        <v>521383.43313130736</v>
      </c>
    </row>
    <row r="420" spans="1:7" ht="17.25" customHeight="1" x14ac:dyDescent="0.35">
      <c r="A420" s="1"/>
      <c r="B420" s="16">
        <v>413</v>
      </c>
      <c r="C420" s="18">
        <f t="shared" si="20"/>
        <v>64945.272317510062</v>
      </c>
      <c r="D420" s="18">
        <f t="shared" si="18"/>
        <v>65172.929141414592</v>
      </c>
      <c r="E420" s="18">
        <f t="shared" si="19"/>
        <v>227.65682390453003</v>
      </c>
      <c r="F420" s="18">
        <f>($F$7-(SUM($C$8:C420)))</f>
        <v>455413.18232142925</v>
      </c>
      <c r="G420" s="18">
        <f>($G$7-(SUM($D$8:D420)))</f>
        <v>456210.50398989394</v>
      </c>
    </row>
    <row r="421" spans="1:7" ht="17.25" customHeight="1" x14ac:dyDescent="0.35">
      <c r="A421" s="1"/>
      <c r="B421" s="16">
        <v>414</v>
      </c>
      <c r="C421" s="18">
        <f t="shared" si="20"/>
        <v>64973.685874148963</v>
      </c>
      <c r="D421" s="18">
        <f t="shared" si="18"/>
        <v>65172.929141414592</v>
      </c>
      <c r="E421" s="18">
        <f t="shared" si="19"/>
        <v>199.24326726562867</v>
      </c>
      <c r="F421" s="18">
        <f>($F$7-(SUM($C$8:C421)))</f>
        <v>390439.49644728005</v>
      </c>
      <c r="G421" s="18">
        <f>($G$7-(SUM($D$8:D421)))</f>
        <v>391037.57484848052</v>
      </c>
    </row>
    <row r="422" spans="1:7" ht="17.25" customHeight="1" x14ac:dyDescent="0.35">
      <c r="A422" s="1"/>
      <c r="B422" s="16">
        <v>415</v>
      </c>
      <c r="C422" s="18">
        <f t="shared" si="20"/>
        <v>65002.111861718899</v>
      </c>
      <c r="D422" s="18">
        <f t="shared" si="18"/>
        <v>65172.929141414592</v>
      </c>
      <c r="E422" s="18">
        <f t="shared" si="19"/>
        <v>170.81727969569329</v>
      </c>
      <c r="F422" s="18">
        <f>($F$7-(SUM($C$8:C422)))</f>
        <v>325437.38458555937</v>
      </c>
      <c r="G422" s="18">
        <f>($G$7-(SUM($D$8:D422)))</f>
        <v>325864.6457070671</v>
      </c>
    </row>
    <row r="423" spans="1:7" ht="17.25" customHeight="1" x14ac:dyDescent="0.35">
      <c r="A423" s="1"/>
      <c r="B423" s="16">
        <v>416</v>
      </c>
      <c r="C423" s="18">
        <f t="shared" si="20"/>
        <v>65030.550285658406</v>
      </c>
      <c r="D423" s="18">
        <f t="shared" si="18"/>
        <v>65172.929141414592</v>
      </c>
      <c r="E423" s="18">
        <f t="shared" si="19"/>
        <v>142.37885575618566</v>
      </c>
      <c r="F423" s="18">
        <f>($F$7-(SUM($C$8:C423)))</f>
        <v>260406.83429989964</v>
      </c>
      <c r="G423" s="18">
        <f>($G$7-(SUM($D$8:D423)))</f>
        <v>260691.71656565368</v>
      </c>
    </row>
    <row r="424" spans="1:7" ht="17.25" customHeight="1" x14ac:dyDescent="0.35">
      <c r="A424" s="1"/>
      <c r="B424" s="16">
        <v>417</v>
      </c>
      <c r="C424" s="18">
        <f t="shared" si="20"/>
        <v>65059.001151408389</v>
      </c>
      <c r="D424" s="18">
        <f t="shared" si="18"/>
        <v>65172.929141414592</v>
      </c>
      <c r="E424" s="18">
        <f t="shared" si="19"/>
        <v>113.92799000620289</v>
      </c>
      <c r="F424" s="18">
        <f>($F$7-(SUM($C$8:C424)))</f>
        <v>195347.83314849064</v>
      </c>
      <c r="G424" s="18">
        <f>($G$7-(SUM($D$8:D424)))</f>
        <v>195518.78742424026</v>
      </c>
    </row>
    <row r="425" spans="1:7" ht="17.25" customHeight="1" x14ac:dyDescent="0.35">
      <c r="A425" s="1"/>
      <c r="B425" s="16">
        <v>418</v>
      </c>
      <c r="C425" s="18">
        <f t="shared" si="20"/>
        <v>65087.464464412129</v>
      </c>
      <c r="D425" s="18">
        <f t="shared" si="18"/>
        <v>65172.929141414592</v>
      </c>
      <c r="E425" s="18">
        <f t="shared" si="19"/>
        <v>85.464677002462849</v>
      </c>
      <c r="F425" s="18">
        <f>($F$7-(SUM($C$8:C425)))</f>
        <v>130260.3686840795</v>
      </c>
      <c r="G425" s="18">
        <f>($G$7-(SUM($D$8:D425)))</f>
        <v>130345.85828282684</v>
      </c>
    </row>
    <row r="426" spans="1:7" ht="17.25" customHeight="1" x14ac:dyDescent="0.35">
      <c r="A426" s="1"/>
      <c r="B426" s="16">
        <v>419</v>
      </c>
      <c r="C426" s="18">
        <f t="shared" si="20"/>
        <v>65115.940230115302</v>
      </c>
      <c r="D426" s="18">
        <f t="shared" si="18"/>
        <v>65172.929141414592</v>
      </c>
      <c r="E426" s="18">
        <f t="shared" si="19"/>
        <v>56.988911299289612</v>
      </c>
      <c r="F426" s="18">
        <f>($F$7-(SUM($C$8:C426)))</f>
        <v>65144.42845396325</v>
      </c>
      <c r="G426" s="18">
        <f>($G$7-(SUM($D$8:D426)))</f>
        <v>65172.92914141342</v>
      </c>
    </row>
    <row r="427" spans="1:7" ht="17.25" customHeight="1" x14ac:dyDescent="0.35">
      <c r="A427" s="1"/>
      <c r="B427" s="19">
        <v>420</v>
      </c>
      <c r="C427" s="20">
        <f t="shared" si="20"/>
        <v>65144.428453965986</v>
      </c>
      <c r="D427" s="20">
        <f t="shared" si="18"/>
        <v>65172.929141414592</v>
      </c>
      <c r="E427" s="20">
        <f t="shared" si="19"/>
        <v>28.500687448606186</v>
      </c>
      <c r="F427" s="20">
        <f>($F$7-(SUM($C$8:C427)))</f>
        <v>-3.7252902984619141E-9</v>
      </c>
      <c r="G427" s="20">
        <f>($G$7-(SUM($D$8:D427)))</f>
        <v>0</v>
      </c>
    </row>
  </sheetData>
  <mergeCells count="1">
    <mergeCell ref="D5:E5"/>
  </mergeCells>
  <phoneticPr fontId="2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73D48-34CF-4AB8-9C4F-3AF84FBE2F8C}">
  <dimension ref="A1:G427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" sqref="A2"/>
    </sheetView>
  </sheetViews>
  <sheetFormatPr defaultRowHeight="17.25" customHeight="1" x14ac:dyDescent="0.4"/>
  <cols>
    <col min="1" max="5" width="9" style="5"/>
    <col min="6" max="7" width="17.75" style="5" customWidth="1"/>
    <col min="8" max="16384" width="9" style="5"/>
  </cols>
  <sheetData>
    <row r="1" spans="1:7" ht="17.25" customHeight="1" x14ac:dyDescent="0.35">
      <c r="A1" s="3" t="s">
        <v>99</v>
      </c>
      <c r="B1" s="3"/>
      <c r="C1" s="4"/>
      <c r="D1" s="1"/>
      <c r="E1" s="1"/>
      <c r="F1" s="1"/>
      <c r="G1" s="1"/>
    </row>
    <row r="2" spans="1:7" ht="17.25" customHeight="1" thickBot="1" x14ac:dyDescent="0.4">
      <c r="A2" s="1"/>
      <c r="B2" s="1"/>
      <c r="C2" s="6"/>
      <c r="D2" s="1"/>
      <c r="E2" s="1"/>
      <c r="F2" s="1"/>
      <c r="G2" s="1"/>
    </row>
    <row r="3" spans="1:7" ht="17.25" customHeight="1" x14ac:dyDescent="0.35">
      <c r="A3" s="2" t="s">
        <v>5</v>
      </c>
      <c r="B3" s="1"/>
      <c r="C3" s="7" t="s">
        <v>40</v>
      </c>
      <c r="D3" s="8" t="s">
        <v>41</v>
      </c>
      <c r="E3" s="9" t="s">
        <v>42</v>
      </c>
      <c r="F3" s="10"/>
      <c r="G3" s="1"/>
    </row>
    <row r="4" spans="1:7" ht="17.25" customHeight="1" thickBot="1" x14ac:dyDescent="0.4">
      <c r="A4" s="2"/>
      <c r="B4" s="1"/>
      <c r="C4" s="11">
        <f>'計算シート③（新築認定住宅）'!A7</f>
        <v>7000</v>
      </c>
      <c r="D4" s="12">
        <f>'計算シート③（新築認定住宅）'!B7</f>
        <v>35</v>
      </c>
      <c r="E4" s="13">
        <f>'計算シート③（新築認定住宅）'!C7</f>
        <v>5.2500000000000003E-3</v>
      </c>
      <c r="F4" s="14"/>
      <c r="G4" s="1"/>
    </row>
    <row r="5" spans="1:7" ht="17.25" customHeight="1" x14ac:dyDescent="0.35">
      <c r="A5" s="2"/>
      <c r="B5" s="15"/>
      <c r="C5" s="15"/>
      <c r="D5" s="63" t="s">
        <v>43</v>
      </c>
      <c r="E5" s="63"/>
      <c r="F5" s="1"/>
      <c r="G5" s="1"/>
    </row>
    <row r="6" spans="1:7" ht="17.25" customHeight="1" x14ac:dyDescent="0.35">
      <c r="A6" s="1"/>
      <c r="B6" s="24" t="s">
        <v>0</v>
      </c>
      <c r="C6" s="24" t="s">
        <v>1</v>
      </c>
      <c r="D6" s="25" t="s">
        <v>2</v>
      </c>
      <c r="E6" s="24" t="s">
        <v>3</v>
      </c>
      <c r="F6" s="25" t="s">
        <v>85</v>
      </c>
      <c r="G6" s="24" t="s">
        <v>86</v>
      </c>
    </row>
    <row r="7" spans="1:7" ht="17.25" customHeight="1" x14ac:dyDescent="0.35">
      <c r="A7" s="1"/>
      <c r="B7" s="21">
        <v>0</v>
      </c>
      <c r="C7" s="21">
        <v>0</v>
      </c>
      <c r="D7" s="21">
        <v>0</v>
      </c>
      <c r="E7" s="21">
        <v>0</v>
      </c>
      <c r="F7" s="22">
        <f>C4*10000</f>
        <v>70000000</v>
      </c>
      <c r="G7" s="23">
        <f>SUM(D8:D427)</f>
        <v>76643364.670303911</v>
      </c>
    </row>
    <row r="8" spans="1:7" ht="17.25" customHeight="1" x14ac:dyDescent="0.35">
      <c r="A8" s="17" t="s">
        <v>4</v>
      </c>
      <c r="B8" s="16">
        <v>1</v>
      </c>
      <c r="C8" s="18">
        <f>IF((B8&gt;$D$4*12),0,PPMT($E$4/12,B8,$D$4*12,$F$7)*-1)</f>
        <v>151859.20159596085</v>
      </c>
      <c r="D8" s="18">
        <f t="shared" ref="D8:D71" si="0">IF((B8&gt;$D$4*12),0,PMT($E$4/12,$D$4*12,$F$7)*-1)</f>
        <v>182484.20159596085</v>
      </c>
      <c r="E8" s="18">
        <f t="shared" ref="E8:E71" si="1">D8-C8</f>
        <v>30625</v>
      </c>
      <c r="F8" s="18">
        <f>($F$7-(SUM($C$8:C8)))</f>
        <v>69848140.798404038</v>
      </c>
      <c r="G8" s="18">
        <f>($G$7-(SUM($D$8:D8)))</f>
        <v>76460880.468707949</v>
      </c>
    </row>
    <row r="9" spans="1:7" ht="17.25" customHeight="1" x14ac:dyDescent="0.35">
      <c r="A9" s="1" t="s">
        <v>5</v>
      </c>
      <c r="B9" s="16">
        <v>2</v>
      </c>
      <c r="C9" s="18">
        <f t="shared" ref="C9:C72" si="2">IF((B9&gt;$D$4*12),0,PPMT($E$4/12,B9,$D$4*12,$F$7)*-1)</f>
        <v>151925.63999665907</v>
      </c>
      <c r="D9" s="18">
        <f t="shared" si="0"/>
        <v>182484.20159596085</v>
      </c>
      <c r="E9" s="18">
        <f t="shared" si="1"/>
        <v>30558.561599301785</v>
      </c>
      <c r="F9" s="18">
        <f>($F$7-(SUM($C$8:C9)))</f>
        <v>69696215.158407375</v>
      </c>
      <c r="G9" s="18">
        <f>($G$7-(SUM($D$8:D9)))</f>
        <v>76278396.267111987</v>
      </c>
    </row>
    <row r="10" spans="1:7" ht="17.25" customHeight="1" x14ac:dyDescent="0.35">
      <c r="A10" s="1" t="s">
        <v>5</v>
      </c>
      <c r="B10" s="16">
        <v>3</v>
      </c>
      <c r="C10" s="18">
        <f t="shared" si="2"/>
        <v>151992.1074641576</v>
      </c>
      <c r="D10" s="18">
        <f t="shared" si="0"/>
        <v>182484.20159596085</v>
      </c>
      <c r="E10" s="18">
        <f t="shared" si="1"/>
        <v>30492.094131803256</v>
      </c>
      <c r="F10" s="18">
        <f>($F$7-(SUM($C$8:C10)))</f>
        <v>69544223.050943226</v>
      </c>
      <c r="G10" s="18">
        <f>($G$7-(SUM($D$8:D10)))</f>
        <v>76095912.065516025</v>
      </c>
    </row>
    <row r="11" spans="1:7" ht="17.25" customHeight="1" x14ac:dyDescent="0.35">
      <c r="A11" s="1" t="s">
        <v>5</v>
      </c>
      <c r="B11" s="16">
        <v>4</v>
      </c>
      <c r="C11" s="18">
        <f t="shared" si="2"/>
        <v>152058.60401117319</v>
      </c>
      <c r="D11" s="18">
        <f t="shared" si="0"/>
        <v>182484.20159596085</v>
      </c>
      <c r="E11" s="18">
        <f t="shared" si="1"/>
        <v>30425.597584787669</v>
      </c>
      <c r="F11" s="18">
        <f>($F$7-(SUM($C$8:C11)))</f>
        <v>69392164.446932048</v>
      </c>
      <c r="G11" s="18">
        <f>($G$7-(SUM($D$8:D11)))</f>
        <v>75913427.863920063</v>
      </c>
    </row>
    <row r="12" spans="1:7" ht="17.25" customHeight="1" x14ac:dyDescent="0.35">
      <c r="A12" s="1" t="s">
        <v>5</v>
      </c>
      <c r="B12" s="16">
        <v>5</v>
      </c>
      <c r="C12" s="18">
        <f t="shared" si="2"/>
        <v>152125.12965042805</v>
      </c>
      <c r="D12" s="18">
        <f t="shared" si="0"/>
        <v>182484.20159596085</v>
      </c>
      <c r="E12" s="18">
        <f t="shared" si="1"/>
        <v>30359.071945532807</v>
      </c>
      <c r="F12" s="18">
        <f>($F$7-(SUM($C$8:C12)))</f>
        <v>69240039.317281619</v>
      </c>
      <c r="G12" s="18">
        <f>($G$7-(SUM($D$8:D12)))</f>
        <v>75730943.662324101</v>
      </c>
    </row>
    <row r="13" spans="1:7" ht="17.25" customHeight="1" x14ac:dyDescent="0.35">
      <c r="A13" s="1" t="s">
        <v>5</v>
      </c>
      <c r="B13" s="16">
        <v>6</v>
      </c>
      <c r="C13" s="18">
        <f t="shared" si="2"/>
        <v>152191.6843946501</v>
      </c>
      <c r="D13" s="18">
        <f t="shared" si="0"/>
        <v>182484.20159596085</v>
      </c>
      <c r="E13" s="18">
        <f t="shared" si="1"/>
        <v>30292.517201310751</v>
      </c>
      <c r="F13" s="18">
        <f>($F$7-(SUM($C$8:C13)))</f>
        <v>69087847.632886976</v>
      </c>
      <c r="G13" s="18">
        <f>($G$7-(SUM($D$8:D13)))</f>
        <v>75548459.460728139</v>
      </c>
    </row>
    <row r="14" spans="1:7" ht="17.25" customHeight="1" x14ac:dyDescent="0.35">
      <c r="A14" s="1" t="s">
        <v>5</v>
      </c>
      <c r="B14" s="16">
        <v>7</v>
      </c>
      <c r="C14" s="18">
        <f t="shared" si="2"/>
        <v>152258.2682565728</v>
      </c>
      <c r="D14" s="18">
        <f t="shared" si="0"/>
        <v>182484.20159596085</v>
      </c>
      <c r="E14" s="18">
        <f t="shared" si="1"/>
        <v>30225.933339388052</v>
      </c>
      <c r="F14" s="18">
        <f>($F$7-(SUM($C$8:C14)))</f>
        <v>68935589.364630401</v>
      </c>
      <c r="G14" s="18">
        <f>($G$7-(SUM($D$8:D14)))</f>
        <v>75365975.259132192</v>
      </c>
    </row>
    <row r="15" spans="1:7" ht="17.25" customHeight="1" x14ac:dyDescent="0.35">
      <c r="A15" s="1" t="s">
        <v>5</v>
      </c>
      <c r="B15" s="16">
        <v>8</v>
      </c>
      <c r="C15" s="18">
        <f t="shared" si="2"/>
        <v>152324.88124893504</v>
      </c>
      <c r="D15" s="18">
        <f t="shared" si="0"/>
        <v>182484.20159596085</v>
      </c>
      <c r="E15" s="18">
        <f t="shared" si="1"/>
        <v>30159.320347025816</v>
      </c>
      <c r="F15" s="18">
        <f>($F$7-(SUM($C$8:C15)))</f>
        <v>68783264.483381465</v>
      </c>
      <c r="G15" s="18">
        <f>($G$7-(SUM($D$8:D15)))</f>
        <v>75183491.057536229</v>
      </c>
    </row>
    <row r="16" spans="1:7" ht="17.25" customHeight="1" x14ac:dyDescent="0.35">
      <c r="A16" s="1" t="s">
        <v>5</v>
      </c>
      <c r="B16" s="16">
        <v>9</v>
      </c>
      <c r="C16" s="18">
        <f t="shared" si="2"/>
        <v>152391.52338448146</v>
      </c>
      <c r="D16" s="18">
        <f t="shared" si="0"/>
        <v>182484.20159596085</v>
      </c>
      <c r="E16" s="18">
        <f t="shared" si="1"/>
        <v>30092.67821147939</v>
      </c>
      <c r="F16" s="18">
        <f>($F$7-(SUM($C$8:C16)))</f>
        <v>68630872.959996983</v>
      </c>
      <c r="G16" s="18">
        <f>($G$7-(SUM($D$8:D16)))</f>
        <v>75001006.855940267</v>
      </c>
    </row>
    <row r="17" spans="1:7" ht="17.25" customHeight="1" x14ac:dyDescent="0.35">
      <c r="A17" s="1" t="s">
        <v>5</v>
      </c>
      <c r="B17" s="16">
        <v>10</v>
      </c>
      <c r="C17" s="18">
        <f t="shared" si="2"/>
        <v>152458.19467596215</v>
      </c>
      <c r="D17" s="18">
        <f t="shared" si="0"/>
        <v>182484.20159596085</v>
      </c>
      <c r="E17" s="18">
        <f t="shared" si="1"/>
        <v>30026.006919998705</v>
      </c>
      <c r="F17" s="18">
        <f>($F$7-(SUM($C$8:C17)))</f>
        <v>68478414.765321016</v>
      </c>
      <c r="G17" s="18">
        <f>($G$7-(SUM($D$8:D17)))</f>
        <v>74818522.654344305</v>
      </c>
    </row>
    <row r="18" spans="1:7" ht="17.25" customHeight="1" x14ac:dyDescent="0.35">
      <c r="A18" s="1" t="s">
        <v>5</v>
      </c>
      <c r="B18" s="16">
        <v>11</v>
      </c>
      <c r="C18" s="18">
        <f t="shared" si="2"/>
        <v>152524.89513613289</v>
      </c>
      <c r="D18" s="18">
        <f t="shared" si="0"/>
        <v>182484.20159596085</v>
      </c>
      <c r="E18" s="18">
        <f t="shared" si="1"/>
        <v>29959.30645982796</v>
      </c>
      <c r="F18" s="18">
        <f>($F$7-(SUM($C$8:C18)))</f>
        <v>68325889.870184883</v>
      </c>
      <c r="G18" s="18">
        <f>($G$7-(SUM($D$8:D18)))</f>
        <v>74636038.452748343</v>
      </c>
    </row>
    <row r="19" spans="1:7" ht="17.25" customHeight="1" x14ac:dyDescent="0.35">
      <c r="A19" s="1" t="s">
        <v>5</v>
      </c>
      <c r="B19" s="16">
        <v>12</v>
      </c>
      <c r="C19" s="18">
        <f t="shared" si="2"/>
        <v>152591.62477775494</v>
      </c>
      <c r="D19" s="18">
        <f t="shared" si="0"/>
        <v>182484.20159596085</v>
      </c>
      <c r="E19" s="18">
        <f t="shared" si="1"/>
        <v>29892.576818205911</v>
      </c>
      <c r="F19" s="18">
        <f>($F$7-(SUM($C$8:C19)))</f>
        <v>68173298.245407134</v>
      </c>
      <c r="G19" s="18">
        <f>($G$7-(SUM($D$8:D19)))</f>
        <v>74453554.251152381</v>
      </c>
    </row>
    <row r="20" spans="1:7" ht="17.25" customHeight="1" x14ac:dyDescent="0.35">
      <c r="A20" s="17" t="s">
        <v>6</v>
      </c>
      <c r="B20" s="16">
        <v>13</v>
      </c>
      <c r="C20" s="18">
        <f t="shared" si="2"/>
        <v>152658.38361359522</v>
      </c>
      <c r="D20" s="18">
        <f t="shared" si="0"/>
        <v>182484.20159596085</v>
      </c>
      <c r="E20" s="18">
        <f t="shared" si="1"/>
        <v>29825.817982365639</v>
      </c>
      <c r="F20" s="18">
        <f>($F$7-(SUM($C$8:C20)))</f>
        <v>68020639.861793533</v>
      </c>
      <c r="G20" s="18">
        <f>($G$7-(SUM($D$8:D20)))</f>
        <v>74271070.049556419</v>
      </c>
    </row>
    <row r="21" spans="1:7" ht="17.25" customHeight="1" x14ac:dyDescent="0.35">
      <c r="A21" s="1" t="s">
        <v>5</v>
      </c>
      <c r="B21" s="16">
        <v>14</v>
      </c>
      <c r="C21" s="18">
        <f t="shared" si="2"/>
        <v>152725.17165642619</v>
      </c>
      <c r="D21" s="18">
        <f t="shared" si="0"/>
        <v>182484.20159596085</v>
      </c>
      <c r="E21" s="18">
        <f t="shared" si="1"/>
        <v>29759.029939534666</v>
      </c>
      <c r="F21" s="18">
        <f>($F$7-(SUM($C$8:C21)))</f>
        <v>67867914.690137103</v>
      </c>
      <c r="G21" s="18">
        <f>($G$7-(SUM($D$8:D21)))</f>
        <v>74088585.847960457</v>
      </c>
    </row>
    <row r="22" spans="1:7" ht="17.25" customHeight="1" x14ac:dyDescent="0.35">
      <c r="A22" s="1" t="s">
        <v>5</v>
      </c>
      <c r="B22" s="16">
        <v>15</v>
      </c>
      <c r="C22" s="18">
        <f t="shared" si="2"/>
        <v>152791.98891902584</v>
      </c>
      <c r="D22" s="18">
        <f t="shared" si="0"/>
        <v>182484.20159596085</v>
      </c>
      <c r="E22" s="18">
        <f t="shared" si="1"/>
        <v>29692.212676935014</v>
      </c>
      <c r="F22" s="18">
        <f>($F$7-(SUM($C$8:C22)))</f>
        <v>67715122.701218084</v>
      </c>
      <c r="G22" s="18">
        <f>($G$7-(SUM($D$8:D22)))</f>
        <v>73906101.646364495</v>
      </c>
    </row>
    <row r="23" spans="1:7" ht="17.25" customHeight="1" x14ac:dyDescent="0.35">
      <c r="A23" s="1" t="s">
        <v>5</v>
      </c>
      <c r="B23" s="16">
        <v>16</v>
      </c>
      <c r="C23" s="18">
        <f t="shared" si="2"/>
        <v>152858.83541417794</v>
      </c>
      <c r="D23" s="18">
        <f t="shared" si="0"/>
        <v>182484.20159596085</v>
      </c>
      <c r="E23" s="18">
        <f t="shared" si="1"/>
        <v>29625.366181782912</v>
      </c>
      <c r="F23" s="18">
        <f>($F$7-(SUM($C$8:C23)))</f>
        <v>67562263.865803912</v>
      </c>
      <c r="G23" s="18">
        <f>($G$7-(SUM($D$8:D23)))</f>
        <v>73723617.444768533</v>
      </c>
    </row>
    <row r="24" spans="1:7" ht="17.25" customHeight="1" x14ac:dyDescent="0.35">
      <c r="A24" s="1" t="s">
        <v>5</v>
      </c>
      <c r="B24" s="16">
        <v>17</v>
      </c>
      <c r="C24" s="18">
        <f t="shared" si="2"/>
        <v>152925.71115467165</v>
      </c>
      <c r="D24" s="18">
        <f t="shared" si="0"/>
        <v>182484.20159596085</v>
      </c>
      <c r="E24" s="18">
        <f t="shared" si="1"/>
        <v>29558.490441289207</v>
      </c>
      <c r="F24" s="18">
        <f>($F$7-(SUM($C$8:C24)))</f>
        <v>67409338.154649228</v>
      </c>
      <c r="G24" s="18">
        <f>($G$7-(SUM($D$8:D24)))</f>
        <v>73541133.243172571</v>
      </c>
    </row>
    <row r="25" spans="1:7" ht="17.25" customHeight="1" x14ac:dyDescent="0.35">
      <c r="A25" s="1" t="s">
        <v>5</v>
      </c>
      <c r="B25" s="16">
        <v>18</v>
      </c>
      <c r="C25" s="18">
        <f t="shared" si="2"/>
        <v>152992.61615330179</v>
      </c>
      <c r="D25" s="18">
        <f t="shared" si="0"/>
        <v>182484.20159596085</v>
      </c>
      <c r="E25" s="18">
        <f t="shared" si="1"/>
        <v>29491.585442659067</v>
      </c>
      <c r="F25" s="18">
        <f>($F$7-(SUM($C$8:C25)))</f>
        <v>67256345.538495928</v>
      </c>
      <c r="G25" s="18">
        <f>($G$7-(SUM($D$8:D25)))</f>
        <v>73358649.041576624</v>
      </c>
    </row>
    <row r="26" spans="1:7" ht="17.25" customHeight="1" x14ac:dyDescent="0.35">
      <c r="A26" s="1" t="s">
        <v>5</v>
      </c>
      <c r="B26" s="16">
        <v>19</v>
      </c>
      <c r="C26" s="18">
        <f t="shared" si="2"/>
        <v>153059.55042286887</v>
      </c>
      <c r="D26" s="18">
        <f t="shared" si="0"/>
        <v>182484.20159596085</v>
      </c>
      <c r="E26" s="18">
        <f t="shared" si="1"/>
        <v>29424.651173091988</v>
      </c>
      <c r="F26" s="18">
        <f>($F$7-(SUM($C$8:C26)))</f>
        <v>67103285.988073066</v>
      </c>
      <c r="G26" s="18">
        <f>($G$7-(SUM($D$8:D26)))</f>
        <v>73176164.839980662</v>
      </c>
    </row>
    <row r="27" spans="1:7" ht="17.25" customHeight="1" x14ac:dyDescent="0.35">
      <c r="A27" s="1" t="s">
        <v>5</v>
      </c>
      <c r="B27" s="16">
        <v>20</v>
      </c>
      <c r="C27" s="18">
        <f t="shared" si="2"/>
        <v>153126.51397617889</v>
      </c>
      <c r="D27" s="18">
        <f t="shared" si="0"/>
        <v>182484.20159596085</v>
      </c>
      <c r="E27" s="18">
        <f t="shared" si="1"/>
        <v>29357.687619781966</v>
      </c>
      <c r="F27" s="18">
        <f>($F$7-(SUM($C$8:C27)))</f>
        <v>66950159.474096887</v>
      </c>
      <c r="G27" s="18">
        <f>($G$7-(SUM($D$8:D27)))</f>
        <v>72993680.6383847</v>
      </c>
    </row>
    <row r="28" spans="1:7" ht="17.25" customHeight="1" x14ac:dyDescent="0.35">
      <c r="A28" s="1" t="s">
        <v>5</v>
      </c>
      <c r="B28" s="16">
        <v>21</v>
      </c>
      <c r="C28" s="18">
        <f t="shared" si="2"/>
        <v>153193.50682604345</v>
      </c>
      <c r="D28" s="18">
        <f t="shared" si="0"/>
        <v>182484.20159596085</v>
      </c>
      <c r="E28" s="18">
        <f t="shared" si="1"/>
        <v>29290.694769917405</v>
      </c>
      <c r="F28" s="18">
        <f>($F$7-(SUM($C$8:C28)))</f>
        <v>66796965.967270844</v>
      </c>
      <c r="G28" s="18">
        <f>($G$7-(SUM($D$8:D28)))</f>
        <v>72811196.436788738</v>
      </c>
    </row>
    <row r="29" spans="1:7" ht="17.25" customHeight="1" x14ac:dyDescent="0.35">
      <c r="A29" s="1" t="s">
        <v>5</v>
      </c>
      <c r="B29" s="16">
        <v>22</v>
      </c>
      <c r="C29" s="18">
        <f t="shared" si="2"/>
        <v>153260.52898527985</v>
      </c>
      <c r="D29" s="18">
        <f t="shared" si="0"/>
        <v>182484.20159596085</v>
      </c>
      <c r="E29" s="18">
        <f t="shared" si="1"/>
        <v>29223.672610681009</v>
      </c>
      <c r="F29" s="18">
        <f>($F$7-(SUM($C$8:C29)))</f>
        <v>66643705.438285559</v>
      </c>
      <c r="G29" s="18">
        <f>($G$7-(SUM($D$8:D29)))</f>
        <v>72628712.235192776</v>
      </c>
    </row>
    <row r="30" spans="1:7" ht="17.25" customHeight="1" x14ac:dyDescent="0.35">
      <c r="A30" s="1" t="s">
        <v>5</v>
      </c>
      <c r="B30" s="16">
        <v>23</v>
      </c>
      <c r="C30" s="18">
        <f t="shared" si="2"/>
        <v>153327.5804667109</v>
      </c>
      <c r="D30" s="18">
        <f t="shared" si="0"/>
        <v>182484.20159596085</v>
      </c>
      <c r="E30" s="18">
        <f t="shared" si="1"/>
        <v>29156.62112924995</v>
      </c>
      <c r="F30" s="18">
        <f>($F$7-(SUM($C$8:C30)))</f>
        <v>66490377.857818849</v>
      </c>
      <c r="G30" s="18">
        <f>($G$7-(SUM($D$8:D30)))</f>
        <v>72446228.033596814</v>
      </c>
    </row>
    <row r="31" spans="1:7" ht="17.25" customHeight="1" x14ac:dyDescent="0.35">
      <c r="A31" s="1" t="s">
        <v>5</v>
      </c>
      <c r="B31" s="16">
        <v>24</v>
      </c>
      <c r="C31" s="18">
        <f t="shared" si="2"/>
        <v>153394.6612831651</v>
      </c>
      <c r="D31" s="18">
        <f t="shared" si="0"/>
        <v>182484.20159596085</v>
      </c>
      <c r="E31" s="18">
        <f t="shared" si="1"/>
        <v>29089.540312795754</v>
      </c>
      <c r="F31" s="18">
        <f>($F$7-(SUM($C$8:C31)))</f>
        <v>66336983.196535684</v>
      </c>
      <c r="G31" s="18">
        <f>($G$7-(SUM($D$8:D31)))</f>
        <v>72263743.832000852</v>
      </c>
    </row>
    <row r="32" spans="1:7" ht="17.25" customHeight="1" x14ac:dyDescent="0.35">
      <c r="A32" s="17" t="s">
        <v>7</v>
      </c>
      <c r="B32" s="16">
        <v>25</v>
      </c>
      <c r="C32" s="18">
        <f t="shared" si="2"/>
        <v>153461.77144747647</v>
      </c>
      <c r="D32" s="18">
        <f t="shared" si="0"/>
        <v>182484.20159596085</v>
      </c>
      <c r="E32" s="18">
        <f t="shared" si="1"/>
        <v>29022.430148484389</v>
      </c>
      <c r="F32" s="18">
        <f>($F$7-(SUM($C$8:C32)))</f>
        <v>66183521.425088212</v>
      </c>
      <c r="G32" s="18">
        <f>($G$7-(SUM($D$8:D32)))</f>
        <v>72081259.63040489</v>
      </c>
    </row>
    <row r="33" spans="1:7" ht="17.25" customHeight="1" x14ac:dyDescent="0.35">
      <c r="A33" s="1" t="s">
        <v>5</v>
      </c>
      <c r="B33" s="16">
        <v>26</v>
      </c>
      <c r="C33" s="18">
        <f t="shared" si="2"/>
        <v>153528.91097248474</v>
      </c>
      <c r="D33" s="18">
        <f t="shared" si="0"/>
        <v>182484.20159596085</v>
      </c>
      <c r="E33" s="18">
        <f t="shared" si="1"/>
        <v>28955.290623476118</v>
      </c>
      <c r="F33" s="18">
        <f>($F$7-(SUM($C$8:C33)))</f>
        <v>66029992.514115721</v>
      </c>
      <c r="G33" s="18">
        <f>($G$7-(SUM($D$8:D33)))</f>
        <v>71898775.428808928</v>
      </c>
    </row>
    <row r="34" spans="1:7" ht="17.25" customHeight="1" x14ac:dyDescent="0.35">
      <c r="A34" s="1" t="s">
        <v>5</v>
      </c>
      <c r="B34" s="16">
        <v>27</v>
      </c>
      <c r="C34" s="18">
        <f t="shared" si="2"/>
        <v>153596.07987103521</v>
      </c>
      <c r="D34" s="18">
        <f t="shared" si="0"/>
        <v>182484.20159596085</v>
      </c>
      <c r="E34" s="18">
        <f t="shared" si="1"/>
        <v>28888.121724925644</v>
      </c>
      <c r="F34" s="18">
        <f>($F$7-(SUM($C$8:C34)))</f>
        <v>65876396.434244692</v>
      </c>
      <c r="G34" s="18">
        <f>($G$7-(SUM($D$8:D34)))</f>
        <v>71716291.227212965</v>
      </c>
    </row>
    <row r="35" spans="1:7" ht="17.25" customHeight="1" x14ac:dyDescent="0.35">
      <c r="A35" s="1" t="s">
        <v>5</v>
      </c>
      <c r="B35" s="16">
        <v>28</v>
      </c>
      <c r="C35" s="18">
        <f t="shared" si="2"/>
        <v>153663.2781559788</v>
      </c>
      <c r="D35" s="18">
        <f t="shared" si="0"/>
        <v>182484.20159596085</v>
      </c>
      <c r="E35" s="18">
        <f t="shared" si="1"/>
        <v>28820.923439982056</v>
      </c>
      <c r="F35" s="18">
        <f>($F$7-(SUM($C$8:C35)))</f>
        <v>65722733.15608871</v>
      </c>
      <c r="G35" s="18">
        <f>($G$7-(SUM($D$8:D35)))</f>
        <v>71533807.025617003</v>
      </c>
    </row>
    <row r="36" spans="1:7" ht="17.25" customHeight="1" x14ac:dyDescent="0.35">
      <c r="A36" s="1" t="s">
        <v>5</v>
      </c>
      <c r="B36" s="16">
        <v>29</v>
      </c>
      <c r="C36" s="18">
        <f t="shared" si="2"/>
        <v>153730.50584017203</v>
      </c>
      <c r="D36" s="18">
        <f t="shared" si="0"/>
        <v>182484.20159596085</v>
      </c>
      <c r="E36" s="18">
        <f t="shared" si="1"/>
        <v>28753.695755788824</v>
      </c>
      <c r="F36" s="18">
        <f>($F$7-(SUM($C$8:C36)))</f>
        <v>65569002.650248542</v>
      </c>
      <c r="G36" s="18">
        <f>($G$7-(SUM($D$8:D36)))</f>
        <v>71351322.824021041</v>
      </c>
    </row>
    <row r="37" spans="1:7" ht="17.25" customHeight="1" x14ac:dyDescent="0.35">
      <c r="A37" s="1" t="s">
        <v>5</v>
      </c>
      <c r="B37" s="16">
        <v>30</v>
      </c>
      <c r="C37" s="18">
        <f t="shared" si="2"/>
        <v>153797.76293647711</v>
      </c>
      <c r="D37" s="18">
        <f t="shared" si="0"/>
        <v>182484.20159596085</v>
      </c>
      <c r="E37" s="18">
        <f t="shared" si="1"/>
        <v>28686.438659483742</v>
      </c>
      <c r="F37" s="18">
        <f>($F$7-(SUM($C$8:C37)))</f>
        <v>65415204.887312062</v>
      </c>
      <c r="G37" s="18">
        <f>($G$7-(SUM($D$8:D37)))</f>
        <v>71168838.622425079</v>
      </c>
    </row>
    <row r="38" spans="1:7" ht="17.25" customHeight="1" x14ac:dyDescent="0.35">
      <c r="A38" s="1" t="s">
        <v>5</v>
      </c>
      <c r="B38" s="16">
        <v>31</v>
      </c>
      <c r="C38" s="18">
        <f t="shared" si="2"/>
        <v>153865.04945776181</v>
      </c>
      <c r="D38" s="18">
        <f t="shared" si="0"/>
        <v>182484.20159596085</v>
      </c>
      <c r="E38" s="18">
        <f t="shared" si="1"/>
        <v>28619.152138199046</v>
      </c>
      <c r="F38" s="18">
        <f>($F$7-(SUM($C$8:C38)))</f>
        <v>65261339.837854296</v>
      </c>
      <c r="G38" s="18">
        <f>($G$7-(SUM($D$8:D38)))</f>
        <v>70986354.420829117</v>
      </c>
    </row>
    <row r="39" spans="1:7" ht="17.25" customHeight="1" x14ac:dyDescent="0.35">
      <c r="A39" s="1" t="s">
        <v>5</v>
      </c>
      <c r="B39" s="16">
        <v>32</v>
      </c>
      <c r="C39" s="18">
        <f t="shared" si="2"/>
        <v>153932.36541689959</v>
      </c>
      <c r="D39" s="18">
        <f t="shared" si="0"/>
        <v>182484.20159596085</v>
      </c>
      <c r="E39" s="18">
        <f t="shared" si="1"/>
        <v>28551.836179061269</v>
      </c>
      <c r="F39" s="18">
        <f>($F$7-(SUM($C$8:C39)))</f>
        <v>65107407.472437397</v>
      </c>
      <c r="G39" s="18">
        <f>($G$7-(SUM($D$8:D39)))</f>
        <v>70803870.21923317</v>
      </c>
    </row>
    <row r="40" spans="1:7" ht="17.25" customHeight="1" x14ac:dyDescent="0.35">
      <c r="A40" s="1" t="s">
        <v>5</v>
      </c>
      <c r="B40" s="16">
        <v>33</v>
      </c>
      <c r="C40" s="18">
        <f t="shared" si="2"/>
        <v>153999.71082676947</v>
      </c>
      <c r="D40" s="18">
        <f t="shared" si="0"/>
        <v>182484.20159596085</v>
      </c>
      <c r="E40" s="18">
        <f t="shared" si="1"/>
        <v>28484.490769191383</v>
      </c>
      <c r="F40" s="18">
        <f>($F$7-(SUM($C$8:C40)))</f>
        <v>64953407.761610627</v>
      </c>
      <c r="G40" s="18">
        <f>($G$7-(SUM($D$8:D40)))</f>
        <v>70621386.017637208</v>
      </c>
    </row>
    <row r="41" spans="1:7" ht="17.25" customHeight="1" x14ac:dyDescent="0.35">
      <c r="A41" s="1" t="s">
        <v>5</v>
      </c>
      <c r="B41" s="16">
        <v>34</v>
      </c>
      <c r="C41" s="18">
        <f t="shared" si="2"/>
        <v>154067.0857002562</v>
      </c>
      <c r="D41" s="18">
        <f t="shared" si="0"/>
        <v>182484.20159596085</v>
      </c>
      <c r="E41" s="18">
        <f t="shared" si="1"/>
        <v>28417.115895704657</v>
      </c>
      <c r="F41" s="18">
        <f>($F$7-(SUM($C$8:C41)))</f>
        <v>64799340.675910376</v>
      </c>
      <c r="G41" s="18">
        <f>($G$7-(SUM($D$8:D41)))</f>
        <v>70438901.816041246</v>
      </c>
    </row>
    <row r="42" spans="1:7" ht="17.25" customHeight="1" x14ac:dyDescent="0.35">
      <c r="A42" s="1" t="s">
        <v>5</v>
      </c>
      <c r="B42" s="16">
        <v>35</v>
      </c>
      <c r="C42" s="18">
        <f t="shared" si="2"/>
        <v>154134.49005025005</v>
      </c>
      <c r="D42" s="18">
        <f t="shared" si="0"/>
        <v>182484.20159596085</v>
      </c>
      <c r="E42" s="18">
        <f t="shared" si="1"/>
        <v>28349.711545710801</v>
      </c>
      <c r="F42" s="18">
        <f>($F$7-(SUM($C$8:C42)))</f>
        <v>64645206.185860127</v>
      </c>
      <c r="G42" s="18">
        <f>($G$7-(SUM($D$8:D42)))</f>
        <v>70256417.614445284</v>
      </c>
    </row>
    <row r="43" spans="1:7" ht="17.25" customHeight="1" x14ac:dyDescent="0.35">
      <c r="A43" s="1" t="s">
        <v>5</v>
      </c>
      <c r="B43" s="16">
        <v>36</v>
      </c>
      <c r="C43" s="18">
        <f t="shared" si="2"/>
        <v>154201.92388964703</v>
      </c>
      <c r="D43" s="18">
        <f t="shared" si="0"/>
        <v>182484.20159596085</v>
      </c>
      <c r="E43" s="18">
        <f t="shared" si="1"/>
        <v>28282.27770631382</v>
      </c>
      <c r="F43" s="18">
        <f>($F$7-(SUM($C$8:C43)))</f>
        <v>64491004.261970475</v>
      </c>
      <c r="G43" s="18">
        <f>($G$7-(SUM($D$8:D43)))</f>
        <v>70073933.412849322</v>
      </c>
    </row>
    <row r="44" spans="1:7" ht="17.25" customHeight="1" x14ac:dyDescent="0.35">
      <c r="A44" s="17" t="s">
        <v>8</v>
      </c>
      <c r="B44" s="16">
        <v>37</v>
      </c>
      <c r="C44" s="18">
        <f t="shared" si="2"/>
        <v>154269.38723134875</v>
      </c>
      <c r="D44" s="18">
        <f t="shared" si="0"/>
        <v>182484.20159596085</v>
      </c>
      <c r="E44" s="18">
        <f t="shared" si="1"/>
        <v>28214.814364612103</v>
      </c>
      <c r="F44" s="18">
        <f>($F$7-(SUM($C$8:C44)))</f>
        <v>64336734.874739125</v>
      </c>
      <c r="G44" s="18">
        <f>($G$7-(SUM($D$8:D44)))</f>
        <v>69891449.21125336</v>
      </c>
    </row>
    <row r="45" spans="1:7" ht="17.25" customHeight="1" x14ac:dyDescent="0.35">
      <c r="A45" s="1" t="s">
        <v>5</v>
      </c>
      <c r="B45" s="16">
        <v>38</v>
      </c>
      <c r="C45" s="18">
        <f t="shared" si="2"/>
        <v>154336.88008826249</v>
      </c>
      <c r="D45" s="18">
        <f t="shared" si="0"/>
        <v>182484.20159596085</v>
      </c>
      <c r="E45" s="18">
        <f t="shared" si="1"/>
        <v>28147.321507698362</v>
      </c>
      <c r="F45" s="18">
        <f>($F$7-(SUM($C$8:C45)))</f>
        <v>64182397.994650871</v>
      </c>
      <c r="G45" s="18">
        <f>($G$7-(SUM($D$8:D45)))</f>
        <v>69708965.009657398</v>
      </c>
    </row>
    <row r="46" spans="1:7" ht="17.25" customHeight="1" x14ac:dyDescent="0.35">
      <c r="A46" s="1" t="s">
        <v>5</v>
      </c>
      <c r="B46" s="16">
        <v>39</v>
      </c>
      <c r="C46" s="18">
        <f t="shared" si="2"/>
        <v>154404.4024733011</v>
      </c>
      <c r="D46" s="18">
        <f t="shared" si="0"/>
        <v>182484.20159596085</v>
      </c>
      <c r="E46" s="18">
        <f t="shared" si="1"/>
        <v>28079.799122659751</v>
      </c>
      <c r="F46" s="18">
        <f>($F$7-(SUM($C$8:C46)))</f>
        <v>64027993.59217757</v>
      </c>
      <c r="G46" s="18">
        <f>($G$7-(SUM($D$8:D46)))</f>
        <v>69526480.808061436</v>
      </c>
    </row>
    <row r="47" spans="1:7" ht="17.25" customHeight="1" x14ac:dyDescent="0.35">
      <c r="A47" s="1"/>
      <c r="B47" s="16">
        <v>40</v>
      </c>
      <c r="C47" s="18">
        <f t="shared" si="2"/>
        <v>154471.95439938316</v>
      </c>
      <c r="D47" s="18">
        <f t="shared" si="0"/>
        <v>182484.20159596085</v>
      </c>
      <c r="E47" s="18">
        <f t="shared" si="1"/>
        <v>28012.247196577693</v>
      </c>
      <c r="F47" s="18">
        <f>($F$7-(SUM($C$8:C47)))</f>
        <v>63873521.637778185</v>
      </c>
      <c r="G47" s="18">
        <f>($G$7-(SUM($D$8:D47)))</f>
        <v>69343996.606465474</v>
      </c>
    </row>
    <row r="48" spans="1:7" ht="17.25" customHeight="1" x14ac:dyDescent="0.35">
      <c r="A48" s="1"/>
      <c r="B48" s="16">
        <v>41</v>
      </c>
      <c r="C48" s="18">
        <f t="shared" si="2"/>
        <v>154539.53587943289</v>
      </c>
      <c r="D48" s="18">
        <f t="shared" si="0"/>
        <v>182484.20159596085</v>
      </c>
      <c r="E48" s="18">
        <f t="shared" si="1"/>
        <v>27944.665716527961</v>
      </c>
      <c r="F48" s="18">
        <f>($F$7-(SUM($C$8:C48)))</f>
        <v>63718982.101898752</v>
      </c>
      <c r="G48" s="18">
        <f>($G$7-(SUM($D$8:D48)))</f>
        <v>69161512.404869512</v>
      </c>
    </row>
    <row r="49" spans="1:7" ht="17.25" customHeight="1" x14ac:dyDescent="0.35">
      <c r="A49" s="1"/>
      <c r="B49" s="16">
        <v>42</v>
      </c>
      <c r="C49" s="18">
        <f t="shared" si="2"/>
        <v>154607.14692638014</v>
      </c>
      <c r="D49" s="18">
        <f t="shared" si="0"/>
        <v>182484.20159596085</v>
      </c>
      <c r="E49" s="18">
        <f t="shared" si="1"/>
        <v>27877.054669580713</v>
      </c>
      <c r="F49" s="18">
        <f>($F$7-(SUM($C$8:C49)))</f>
        <v>63564374.954972371</v>
      </c>
      <c r="G49" s="18">
        <f>($G$7-(SUM($D$8:D49)))</f>
        <v>68979028.20327355</v>
      </c>
    </row>
    <row r="50" spans="1:7" ht="17.25" customHeight="1" x14ac:dyDescent="0.35">
      <c r="A50" s="1"/>
      <c r="B50" s="16">
        <v>43</v>
      </c>
      <c r="C50" s="18">
        <f t="shared" si="2"/>
        <v>154674.78755316042</v>
      </c>
      <c r="D50" s="18">
        <f t="shared" si="0"/>
        <v>182484.20159596085</v>
      </c>
      <c r="E50" s="18">
        <f t="shared" si="1"/>
        <v>27809.414042800432</v>
      </c>
      <c r="F50" s="18">
        <f>($F$7-(SUM($C$8:C50)))</f>
        <v>63409700.16741921</v>
      </c>
      <c r="G50" s="18">
        <f>($G$7-(SUM($D$8:D50)))</f>
        <v>68796544.001677588</v>
      </c>
    </row>
    <row r="51" spans="1:7" ht="17.25" customHeight="1" x14ac:dyDescent="0.35">
      <c r="A51" s="1"/>
      <c r="B51" s="16">
        <v>44</v>
      </c>
      <c r="C51" s="18">
        <f t="shared" si="2"/>
        <v>154742.45777271493</v>
      </c>
      <c r="D51" s="18">
        <f t="shared" si="0"/>
        <v>182484.20159596085</v>
      </c>
      <c r="E51" s="18">
        <f t="shared" si="1"/>
        <v>27741.743823245924</v>
      </c>
      <c r="F51" s="18">
        <f>($F$7-(SUM($C$8:C51)))</f>
        <v>63254957.709646493</v>
      </c>
      <c r="G51" s="18">
        <f>($G$7-(SUM($D$8:D51)))</f>
        <v>68614059.800081626</v>
      </c>
    </row>
    <row r="52" spans="1:7" ht="17.25" customHeight="1" x14ac:dyDescent="0.35">
      <c r="A52" s="1"/>
      <c r="B52" s="16">
        <v>45</v>
      </c>
      <c r="C52" s="18">
        <f t="shared" si="2"/>
        <v>154810.1575979905</v>
      </c>
      <c r="D52" s="18">
        <f t="shared" si="0"/>
        <v>182484.20159596085</v>
      </c>
      <c r="E52" s="18">
        <f t="shared" si="1"/>
        <v>27674.043997970351</v>
      </c>
      <c r="F52" s="18">
        <f>($F$7-(SUM($C$8:C52)))</f>
        <v>63100147.552048504</v>
      </c>
      <c r="G52" s="18">
        <f>($G$7-(SUM($D$8:D52)))</f>
        <v>68431575.598485664</v>
      </c>
    </row>
    <row r="53" spans="1:7" ht="17.25" customHeight="1" x14ac:dyDescent="0.35">
      <c r="A53" s="1"/>
      <c r="B53" s="16">
        <v>46</v>
      </c>
      <c r="C53" s="18">
        <f t="shared" si="2"/>
        <v>154877.88704193963</v>
      </c>
      <c r="D53" s="18">
        <f t="shared" si="0"/>
        <v>182484.20159596085</v>
      </c>
      <c r="E53" s="18">
        <f t="shared" si="1"/>
        <v>27606.314554021228</v>
      </c>
      <c r="F53" s="18">
        <f>($F$7-(SUM($C$8:C53)))</f>
        <v>62945269.665006563</v>
      </c>
      <c r="G53" s="18">
        <f>($G$7-(SUM($D$8:D53)))</f>
        <v>68249091.396889716</v>
      </c>
    </row>
    <row r="54" spans="1:7" ht="17.25" customHeight="1" x14ac:dyDescent="0.35">
      <c r="A54" s="1"/>
      <c r="B54" s="16">
        <v>47</v>
      </c>
      <c r="C54" s="18">
        <f t="shared" si="2"/>
        <v>154945.64611752046</v>
      </c>
      <c r="D54" s="18">
        <f t="shared" si="0"/>
        <v>182484.20159596085</v>
      </c>
      <c r="E54" s="18">
        <f t="shared" si="1"/>
        <v>27538.555478440394</v>
      </c>
      <c r="F54" s="18">
        <f>($F$7-(SUM($C$8:C54)))</f>
        <v>62790324.018889047</v>
      </c>
      <c r="G54" s="18">
        <f>($G$7-(SUM($D$8:D54)))</f>
        <v>68066607.195293754</v>
      </c>
    </row>
    <row r="55" spans="1:7" ht="17.25" customHeight="1" x14ac:dyDescent="0.35">
      <c r="A55" s="1"/>
      <c r="B55" s="16">
        <v>48</v>
      </c>
      <c r="C55" s="18">
        <f t="shared" si="2"/>
        <v>155013.43483769687</v>
      </c>
      <c r="D55" s="18">
        <f t="shared" si="0"/>
        <v>182484.20159596085</v>
      </c>
      <c r="E55" s="18">
        <f t="shared" si="1"/>
        <v>27470.766758263984</v>
      </c>
      <c r="F55" s="18">
        <f>($F$7-(SUM($C$8:C55)))</f>
        <v>62635310.584051348</v>
      </c>
      <c r="G55" s="18">
        <f>($G$7-(SUM($D$8:D55)))</f>
        <v>67884122.993697792</v>
      </c>
    </row>
    <row r="56" spans="1:7" ht="17.25" customHeight="1" x14ac:dyDescent="0.35">
      <c r="A56" s="17" t="s">
        <v>9</v>
      </c>
      <c r="B56" s="16">
        <v>49</v>
      </c>
      <c r="C56" s="18">
        <f t="shared" si="2"/>
        <v>155081.2532154384</v>
      </c>
      <c r="D56" s="18">
        <f t="shared" si="0"/>
        <v>182484.20159596085</v>
      </c>
      <c r="E56" s="18">
        <f t="shared" si="1"/>
        <v>27402.948380522459</v>
      </c>
      <c r="F56" s="18">
        <f>($F$7-(SUM($C$8:C56)))</f>
        <v>62480229.330835909</v>
      </c>
      <c r="G56" s="18">
        <f>($G$7-(SUM($D$8:D56)))</f>
        <v>67701638.79210183</v>
      </c>
    </row>
    <row r="57" spans="1:7" ht="17.25" customHeight="1" x14ac:dyDescent="0.35">
      <c r="A57" s="1"/>
      <c r="B57" s="16">
        <v>50</v>
      </c>
      <c r="C57" s="18">
        <f t="shared" si="2"/>
        <v>155149.10126372013</v>
      </c>
      <c r="D57" s="18">
        <f t="shared" si="0"/>
        <v>182484.20159596085</v>
      </c>
      <c r="E57" s="18">
        <f t="shared" si="1"/>
        <v>27335.10033224072</v>
      </c>
      <c r="F57" s="18">
        <f>($F$7-(SUM($C$8:C57)))</f>
        <v>62325080.229572192</v>
      </c>
      <c r="G57" s="18">
        <f>($G$7-(SUM($D$8:D57)))</f>
        <v>67519154.590505868</v>
      </c>
    </row>
    <row r="58" spans="1:7" ht="17.25" customHeight="1" x14ac:dyDescent="0.35">
      <c r="A58" s="1"/>
      <c r="B58" s="16">
        <v>51</v>
      </c>
      <c r="C58" s="18">
        <f t="shared" si="2"/>
        <v>155216.97899552301</v>
      </c>
      <c r="D58" s="18">
        <f t="shared" si="0"/>
        <v>182484.20159596085</v>
      </c>
      <c r="E58" s="18">
        <f t="shared" si="1"/>
        <v>27267.222600437846</v>
      </c>
      <c r="F58" s="18">
        <f>($F$7-(SUM($C$8:C58)))</f>
        <v>62169863.250576667</v>
      </c>
      <c r="G58" s="18">
        <f>($G$7-(SUM($D$8:D58)))</f>
        <v>67336670.388909906</v>
      </c>
    </row>
    <row r="59" spans="1:7" ht="17.25" customHeight="1" x14ac:dyDescent="0.35">
      <c r="A59" s="1"/>
      <c r="B59" s="16">
        <v>52</v>
      </c>
      <c r="C59" s="18">
        <f t="shared" si="2"/>
        <v>155284.88642383355</v>
      </c>
      <c r="D59" s="18">
        <f t="shared" si="0"/>
        <v>182484.20159596085</v>
      </c>
      <c r="E59" s="18">
        <f t="shared" si="1"/>
        <v>27199.315172127303</v>
      </c>
      <c r="F59" s="18">
        <f>($F$7-(SUM($C$8:C59)))</f>
        <v>62014578.364152834</v>
      </c>
      <c r="G59" s="18">
        <f>($G$7-(SUM($D$8:D59)))</f>
        <v>67154186.187313944</v>
      </c>
    </row>
    <row r="60" spans="1:7" ht="17.25" customHeight="1" x14ac:dyDescent="0.35">
      <c r="A60" s="1"/>
      <c r="B60" s="16">
        <v>53</v>
      </c>
      <c r="C60" s="18">
        <f t="shared" si="2"/>
        <v>155352.82356164398</v>
      </c>
      <c r="D60" s="18">
        <f t="shared" si="0"/>
        <v>182484.20159596085</v>
      </c>
      <c r="E60" s="18">
        <f t="shared" si="1"/>
        <v>27131.378034316876</v>
      </c>
      <c r="F60" s="18">
        <f>($F$7-(SUM($C$8:C60)))</f>
        <v>61859225.540591188</v>
      </c>
      <c r="G60" s="18">
        <f>($G$7-(SUM($D$8:D60)))</f>
        <v>66971701.98571799</v>
      </c>
    </row>
    <row r="61" spans="1:7" ht="17.25" customHeight="1" x14ac:dyDescent="0.35">
      <c r="A61" s="1"/>
      <c r="B61" s="16">
        <v>54</v>
      </c>
      <c r="C61" s="18">
        <f t="shared" si="2"/>
        <v>155420.7904219522</v>
      </c>
      <c r="D61" s="18">
        <f t="shared" si="0"/>
        <v>182484.20159596085</v>
      </c>
      <c r="E61" s="18">
        <f t="shared" si="1"/>
        <v>27063.411174008652</v>
      </c>
      <c r="F61" s="18">
        <f>($F$7-(SUM($C$8:C61)))</f>
        <v>61703804.750169232</v>
      </c>
      <c r="G61" s="18">
        <f>($G$7-(SUM($D$8:D61)))</f>
        <v>66789217.784122027</v>
      </c>
    </row>
    <row r="62" spans="1:7" ht="17.25" customHeight="1" x14ac:dyDescent="0.35">
      <c r="A62" s="1"/>
      <c r="B62" s="16">
        <v>55</v>
      </c>
      <c r="C62" s="18">
        <f t="shared" si="2"/>
        <v>155488.78701776182</v>
      </c>
      <c r="D62" s="18">
        <f t="shared" si="0"/>
        <v>182484.20159596085</v>
      </c>
      <c r="E62" s="18">
        <f t="shared" si="1"/>
        <v>26995.414578199037</v>
      </c>
      <c r="F62" s="18">
        <f>($F$7-(SUM($C$8:C62)))</f>
        <v>61548315.96315147</v>
      </c>
      <c r="G62" s="18">
        <f>($G$7-(SUM($D$8:D62)))</f>
        <v>66606733.582526065</v>
      </c>
    </row>
    <row r="63" spans="1:7" ht="17.25" customHeight="1" x14ac:dyDescent="0.35">
      <c r="A63" s="1"/>
      <c r="B63" s="16">
        <v>56</v>
      </c>
      <c r="C63" s="18">
        <f t="shared" si="2"/>
        <v>155556.81336208209</v>
      </c>
      <c r="D63" s="18">
        <f t="shared" si="0"/>
        <v>182484.20159596085</v>
      </c>
      <c r="E63" s="18">
        <f t="shared" si="1"/>
        <v>26927.388233878766</v>
      </c>
      <c r="F63" s="18">
        <f>($F$7-(SUM($C$8:C63)))</f>
        <v>61392759.149789393</v>
      </c>
      <c r="G63" s="18">
        <f>($G$7-(SUM($D$8:D63)))</f>
        <v>66424249.380930111</v>
      </c>
    </row>
    <row r="64" spans="1:7" ht="17.25" customHeight="1" x14ac:dyDescent="0.35">
      <c r="A64" s="1"/>
      <c r="B64" s="16">
        <v>57</v>
      </c>
      <c r="C64" s="18">
        <f t="shared" si="2"/>
        <v>155624.86946792799</v>
      </c>
      <c r="D64" s="18">
        <f t="shared" si="0"/>
        <v>182484.20159596085</v>
      </c>
      <c r="E64" s="18">
        <f t="shared" si="1"/>
        <v>26859.332128032867</v>
      </c>
      <c r="F64" s="18">
        <f>($F$7-(SUM($C$8:C64)))</f>
        <v>61237134.280321464</v>
      </c>
      <c r="G64" s="18">
        <f>($G$7-(SUM($D$8:D64)))</f>
        <v>66241765.179334149</v>
      </c>
    </row>
    <row r="65" spans="1:7" ht="17.25" customHeight="1" x14ac:dyDescent="0.35">
      <c r="A65" s="1"/>
      <c r="B65" s="16">
        <v>58</v>
      </c>
      <c r="C65" s="18">
        <f t="shared" si="2"/>
        <v>155692.95534832019</v>
      </c>
      <c r="D65" s="18">
        <f t="shared" si="0"/>
        <v>182484.20159596085</v>
      </c>
      <c r="E65" s="18">
        <f t="shared" si="1"/>
        <v>26791.246247640665</v>
      </c>
      <c r="F65" s="18">
        <f>($F$7-(SUM($C$8:C65)))</f>
        <v>61081441.324973144</v>
      </c>
      <c r="G65" s="18">
        <f>($G$7-(SUM($D$8:D65)))</f>
        <v>66059280.977738187</v>
      </c>
    </row>
    <row r="66" spans="1:7" ht="17.25" customHeight="1" x14ac:dyDescent="0.35">
      <c r="A66" s="1"/>
      <c r="B66" s="16">
        <v>59</v>
      </c>
      <c r="C66" s="18">
        <f t="shared" si="2"/>
        <v>155761.0710162851</v>
      </c>
      <c r="D66" s="18">
        <f t="shared" si="0"/>
        <v>182484.20159596085</v>
      </c>
      <c r="E66" s="18">
        <f t="shared" si="1"/>
        <v>26723.130579675752</v>
      </c>
      <c r="F66" s="18">
        <f>($F$7-(SUM($C$8:C66)))</f>
        <v>60925680.253956854</v>
      </c>
      <c r="G66" s="18">
        <f>($G$7-(SUM($D$8:D66)))</f>
        <v>65876796.776142225</v>
      </c>
    </row>
    <row r="67" spans="1:7" ht="17.25" customHeight="1" x14ac:dyDescent="0.35">
      <c r="A67" s="1"/>
      <c r="B67" s="16">
        <v>60</v>
      </c>
      <c r="C67" s="18">
        <f t="shared" si="2"/>
        <v>155829.21648485473</v>
      </c>
      <c r="D67" s="18">
        <f t="shared" si="0"/>
        <v>182484.20159596085</v>
      </c>
      <c r="E67" s="18">
        <f t="shared" si="1"/>
        <v>26654.985111106129</v>
      </c>
      <c r="F67" s="18">
        <f>($F$7-(SUM($C$8:C67)))</f>
        <v>60769851.037472002</v>
      </c>
      <c r="G67" s="18">
        <f>($G$7-(SUM($D$8:D67)))</f>
        <v>65694312.574546263</v>
      </c>
    </row>
    <row r="68" spans="1:7" ht="17.25" customHeight="1" x14ac:dyDescent="0.35">
      <c r="A68" s="17" t="s">
        <v>10</v>
      </c>
      <c r="B68" s="16">
        <v>61</v>
      </c>
      <c r="C68" s="18">
        <f t="shared" si="2"/>
        <v>155897.39176706685</v>
      </c>
      <c r="D68" s="18">
        <f t="shared" si="0"/>
        <v>182484.20159596085</v>
      </c>
      <c r="E68" s="18">
        <f t="shared" si="1"/>
        <v>26586.809828894009</v>
      </c>
      <c r="F68" s="18">
        <f>($F$7-(SUM($C$8:C68)))</f>
        <v>60613953.64570494</v>
      </c>
      <c r="G68" s="18">
        <f>($G$7-(SUM($D$8:D68)))</f>
        <v>65511828.372950308</v>
      </c>
    </row>
    <row r="69" spans="1:7" ht="17.25" customHeight="1" x14ac:dyDescent="0.35">
      <c r="A69" s="1"/>
      <c r="B69" s="16">
        <v>62</v>
      </c>
      <c r="C69" s="18">
        <f t="shared" si="2"/>
        <v>155965.59687596493</v>
      </c>
      <c r="D69" s="18">
        <f t="shared" si="0"/>
        <v>182484.20159596085</v>
      </c>
      <c r="E69" s="18">
        <f t="shared" si="1"/>
        <v>26518.604719995928</v>
      </c>
      <c r="F69" s="18">
        <f>($F$7-(SUM($C$8:C69)))</f>
        <v>60457988.048828974</v>
      </c>
      <c r="G69" s="18">
        <f>($G$7-(SUM($D$8:D69)))</f>
        <v>65329344.171354346</v>
      </c>
    </row>
    <row r="70" spans="1:7" ht="17.25" customHeight="1" x14ac:dyDescent="0.35">
      <c r="A70" s="1"/>
      <c r="B70" s="16">
        <v>63</v>
      </c>
      <c r="C70" s="18">
        <f t="shared" si="2"/>
        <v>156033.83182459816</v>
      </c>
      <c r="D70" s="18">
        <f t="shared" si="0"/>
        <v>182484.20159596085</v>
      </c>
      <c r="E70" s="18">
        <f t="shared" si="1"/>
        <v>26450.36977136269</v>
      </c>
      <c r="F70" s="18">
        <f>($F$7-(SUM($C$8:C70)))</f>
        <v>60301954.217004374</v>
      </c>
      <c r="G70" s="18">
        <f>($G$7-(SUM($D$8:D70)))</f>
        <v>65146859.969758384</v>
      </c>
    </row>
    <row r="71" spans="1:7" ht="17.25" customHeight="1" x14ac:dyDescent="0.35">
      <c r="A71" s="1"/>
      <c r="B71" s="16">
        <v>64</v>
      </c>
      <c r="C71" s="18">
        <f t="shared" si="2"/>
        <v>156102.09662602143</v>
      </c>
      <c r="D71" s="18">
        <f t="shared" si="0"/>
        <v>182484.20159596085</v>
      </c>
      <c r="E71" s="18">
        <f t="shared" si="1"/>
        <v>26382.104969939421</v>
      </c>
      <c r="F71" s="18">
        <f>($F$7-(SUM($C$8:C71)))</f>
        <v>60145852.120378353</v>
      </c>
      <c r="G71" s="18">
        <f>($G$7-(SUM($D$8:D71)))</f>
        <v>64964375.768162429</v>
      </c>
    </row>
    <row r="72" spans="1:7" ht="17.25" customHeight="1" x14ac:dyDescent="0.35">
      <c r="A72" s="1"/>
      <c r="B72" s="16">
        <v>65</v>
      </c>
      <c r="C72" s="18">
        <f t="shared" si="2"/>
        <v>156170.39129329531</v>
      </c>
      <c r="D72" s="18">
        <f t="shared" ref="D72:D135" si="3">IF((B72&gt;$D$4*12),0,PMT($E$4/12,$D$4*12,$F$7)*-1)</f>
        <v>182484.20159596085</v>
      </c>
      <c r="E72" s="18">
        <f t="shared" ref="E72:E135" si="4">D72-C72</f>
        <v>26313.810302665544</v>
      </c>
      <c r="F72" s="18">
        <f>($F$7-(SUM($C$8:C72)))</f>
        <v>59989681.729085058</v>
      </c>
      <c r="G72" s="18">
        <f>($G$7-(SUM($D$8:D72)))</f>
        <v>64781891.566566467</v>
      </c>
    </row>
    <row r="73" spans="1:7" ht="17.25" customHeight="1" x14ac:dyDescent="0.35">
      <c r="A73" s="1"/>
      <c r="B73" s="16">
        <v>66</v>
      </c>
      <c r="C73" s="18">
        <f t="shared" ref="C73:C136" si="5">IF((B73&gt;$D$4*12),0,PPMT($E$4/12,B73,$D$4*12,$F$7)*-1)</f>
        <v>156238.7158394861</v>
      </c>
      <c r="D73" s="18">
        <f t="shared" si="3"/>
        <v>182484.20159596085</v>
      </c>
      <c r="E73" s="18">
        <f t="shared" si="4"/>
        <v>26245.485756474751</v>
      </c>
      <c r="F73" s="18">
        <f>($F$7-(SUM($C$8:C73)))</f>
        <v>59833443.013245568</v>
      </c>
      <c r="G73" s="18">
        <f>($G$7-(SUM($D$8:D73)))</f>
        <v>64599407.364970505</v>
      </c>
    </row>
    <row r="74" spans="1:7" ht="17.25" customHeight="1" x14ac:dyDescent="0.35">
      <c r="A74" s="1"/>
      <c r="B74" s="16">
        <v>67</v>
      </c>
      <c r="C74" s="18">
        <f t="shared" si="5"/>
        <v>156307.07027766589</v>
      </c>
      <c r="D74" s="18">
        <f t="shared" si="3"/>
        <v>182484.20159596085</v>
      </c>
      <c r="E74" s="18">
        <f t="shared" si="4"/>
        <v>26177.131318294967</v>
      </c>
      <c r="F74" s="18">
        <f>($F$7-(SUM($C$8:C74)))</f>
        <v>59677135.942967907</v>
      </c>
      <c r="G74" s="18">
        <f>($G$7-(SUM($D$8:D74)))</f>
        <v>64416923.163374543</v>
      </c>
    </row>
    <row r="75" spans="1:7" ht="17.25" customHeight="1" x14ac:dyDescent="0.35">
      <c r="A75" s="1"/>
      <c r="B75" s="16">
        <v>68</v>
      </c>
      <c r="C75" s="18">
        <f t="shared" si="5"/>
        <v>156375.45462091235</v>
      </c>
      <c r="D75" s="18">
        <f t="shared" si="3"/>
        <v>182484.20159596085</v>
      </c>
      <c r="E75" s="18">
        <f t="shared" si="4"/>
        <v>26108.746975048503</v>
      </c>
      <c r="F75" s="18">
        <f>($F$7-(SUM($C$8:C75)))</f>
        <v>59520760.488346994</v>
      </c>
      <c r="G75" s="18">
        <f>($G$7-(SUM($D$8:D75)))</f>
        <v>64234438.961778581</v>
      </c>
    </row>
    <row r="76" spans="1:7" ht="17.25" customHeight="1" x14ac:dyDescent="0.35">
      <c r="A76" s="1"/>
      <c r="B76" s="16">
        <v>69</v>
      </c>
      <c r="C76" s="18">
        <f t="shared" si="5"/>
        <v>156443.86888230903</v>
      </c>
      <c r="D76" s="18">
        <f t="shared" si="3"/>
        <v>182484.20159596085</v>
      </c>
      <c r="E76" s="18">
        <f t="shared" si="4"/>
        <v>26040.33271365182</v>
      </c>
      <c r="F76" s="18">
        <f>($F$7-(SUM($C$8:C76)))</f>
        <v>59364316.619464681</v>
      </c>
      <c r="G76" s="18">
        <f>($G$7-(SUM($D$8:D76)))</f>
        <v>64051954.760182627</v>
      </c>
    </row>
    <row r="77" spans="1:7" ht="17.25" customHeight="1" x14ac:dyDescent="0.35">
      <c r="A77" s="1"/>
      <c r="B77" s="16">
        <v>70</v>
      </c>
      <c r="C77" s="18">
        <f t="shared" si="5"/>
        <v>156512.31307494504</v>
      </c>
      <c r="D77" s="18">
        <f t="shared" si="3"/>
        <v>182484.20159596085</v>
      </c>
      <c r="E77" s="18">
        <f t="shared" si="4"/>
        <v>25971.888521015819</v>
      </c>
      <c r="F77" s="18">
        <f>($F$7-(SUM($C$8:C77)))</f>
        <v>59207804.306389734</v>
      </c>
      <c r="G77" s="18">
        <f>($G$7-(SUM($D$8:D77)))</f>
        <v>63869470.558586664</v>
      </c>
    </row>
    <row r="78" spans="1:7" ht="17.25" customHeight="1" x14ac:dyDescent="0.35">
      <c r="A78" s="1"/>
      <c r="B78" s="16">
        <v>71</v>
      </c>
      <c r="C78" s="18">
        <f t="shared" si="5"/>
        <v>156580.78721191533</v>
      </c>
      <c r="D78" s="18">
        <f t="shared" si="3"/>
        <v>182484.20159596085</v>
      </c>
      <c r="E78" s="18">
        <f t="shared" si="4"/>
        <v>25903.414384045522</v>
      </c>
      <c r="F78" s="18">
        <f>($F$7-(SUM($C$8:C78)))</f>
        <v>59051223.519177824</v>
      </c>
      <c r="G78" s="18">
        <f>($G$7-(SUM($D$8:D78)))</f>
        <v>63686986.356990702</v>
      </c>
    </row>
    <row r="79" spans="1:7" ht="17.25" customHeight="1" x14ac:dyDescent="0.35">
      <c r="A79" s="1"/>
      <c r="B79" s="16">
        <v>72</v>
      </c>
      <c r="C79" s="18">
        <f t="shared" si="5"/>
        <v>156649.29130632055</v>
      </c>
      <c r="D79" s="18">
        <f t="shared" si="3"/>
        <v>182484.20159596085</v>
      </c>
      <c r="E79" s="18">
        <f t="shared" si="4"/>
        <v>25834.910289640306</v>
      </c>
      <c r="F79" s="18">
        <f>($F$7-(SUM($C$8:C79)))</f>
        <v>58894574.2278715</v>
      </c>
      <c r="G79" s="18">
        <f>($G$7-(SUM($D$8:D79)))</f>
        <v>63504502.155394748</v>
      </c>
    </row>
    <row r="80" spans="1:7" ht="17.25" customHeight="1" x14ac:dyDescent="0.35">
      <c r="A80" s="17" t="s">
        <v>11</v>
      </c>
      <c r="B80" s="16">
        <v>73</v>
      </c>
      <c r="C80" s="18">
        <f t="shared" si="5"/>
        <v>156717.82537126707</v>
      </c>
      <c r="D80" s="18">
        <f t="shared" si="3"/>
        <v>182484.20159596085</v>
      </c>
      <c r="E80" s="18">
        <f t="shared" si="4"/>
        <v>25766.376224693784</v>
      </c>
      <c r="F80" s="18">
        <f>($F$7-(SUM($C$8:C80)))</f>
        <v>58737856.402500235</v>
      </c>
      <c r="G80" s="18">
        <f>($G$7-(SUM($D$8:D80)))</f>
        <v>63322017.953798786</v>
      </c>
    </row>
    <row r="81" spans="1:7" ht="17.25" customHeight="1" x14ac:dyDescent="0.35">
      <c r="A81" s="1"/>
      <c r="B81" s="16">
        <v>74</v>
      </c>
      <c r="C81" s="18">
        <f t="shared" si="5"/>
        <v>156786.38941986696</v>
      </c>
      <c r="D81" s="18">
        <f t="shared" si="3"/>
        <v>182484.20159596085</v>
      </c>
      <c r="E81" s="18">
        <f t="shared" si="4"/>
        <v>25697.812176093896</v>
      </c>
      <c r="F81" s="18">
        <f>($F$7-(SUM($C$8:C81)))</f>
        <v>58581070.013080366</v>
      </c>
      <c r="G81" s="18">
        <f>($G$7-(SUM($D$8:D81)))</f>
        <v>63139533.752202824</v>
      </c>
    </row>
    <row r="82" spans="1:7" ht="17.25" customHeight="1" x14ac:dyDescent="0.35">
      <c r="A82" s="1"/>
      <c r="B82" s="16">
        <v>75</v>
      </c>
      <c r="C82" s="18">
        <f t="shared" si="5"/>
        <v>156854.98346523818</v>
      </c>
      <c r="D82" s="18">
        <f t="shared" si="3"/>
        <v>182484.20159596085</v>
      </c>
      <c r="E82" s="18">
        <f t="shared" si="4"/>
        <v>25629.218130722671</v>
      </c>
      <c r="F82" s="18">
        <f>($F$7-(SUM($C$8:C82)))</f>
        <v>58424215.029615127</v>
      </c>
      <c r="G82" s="18">
        <f>($G$7-(SUM($D$8:D82)))</f>
        <v>62957049.550606862</v>
      </c>
    </row>
    <row r="83" spans="1:7" ht="17.25" customHeight="1" x14ac:dyDescent="0.35">
      <c r="A83" s="1"/>
      <c r="B83" s="16">
        <v>76</v>
      </c>
      <c r="C83" s="18">
        <f t="shared" si="5"/>
        <v>156923.60752050421</v>
      </c>
      <c r="D83" s="18">
        <f t="shared" si="3"/>
        <v>182484.20159596085</v>
      </c>
      <c r="E83" s="18">
        <f t="shared" si="4"/>
        <v>25560.59407545664</v>
      </c>
      <c r="F83" s="18">
        <f>($F$7-(SUM($C$8:C83)))</f>
        <v>58267291.422094628</v>
      </c>
      <c r="G83" s="18">
        <f>($G$7-(SUM($D$8:D83)))</f>
        <v>62774565.3490109</v>
      </c>
    </row>
    <row r="84" spans="1:7" ht="17.25" customHeight="1" x14ac:dyDescent="0.35">
      <c r="A84" s="1"/>
      <c r="B84" s="16">
        <v>77</v>
      </c>
      <c r="C84" s="18">
        <f t="shared" si="5"/>
        <v>156992.26159879443</v>
      </c>
      <c r="D84" s="18">
        <f t="shared" si="3"/>
        <v>182484.20159596085</v>
      </c>
      <c r="E84" s="18">
        <f t="shared" si="4"/>
        <v>25491.939997166424</v>
      </c>
      <c r="F84" s="18">
        <f>($F$7-(SUM($C$8:C84)))</f>
        <v>58110299.160495833</v>
      </c>
      <c r="G84" s="18">
        <f>($G$7-(SUM($D$8:D84)))</f>
        <v>62592081.147414945</v>
      </c>
    </row>
    <row r="85" spans="1:7" ht="17.25" customHeight="1" x14ac:dyDescent="0.35">
      <c r="A85" s="1"/>
      <c r="B85" s="16">
        <v>78</v>
      </c>
      <c r="C85" s="18">
        <f t="shared" si="5"/>
        <v>157060.94571324391</v>
      </c>
      <c r="D85" s="18">
        <f t="shared" si="3"/>
        <v>182484.20159596085</v>
      </c>
      <c r="E85" s="18">
        <f t="shared" si="4"/>
        <v>25423.255882716941</v>
      </c>
      <c r="F85" s="18">
        <f>($F$7-(SUM($C$8:C85)))</f>
        <v>57953238.214782588</v>
      </c>
      <c r="G85" s="18">
        <f>($G$7-(SUM($D$8:D85)))</f>
        <v>62409596.945818983</v>
      </c>
    </row>
    <row r="86" spans="1:7" ht="17.25" customHeight="1" x14ac:dyDescent="0.35">
      <c r="A86" s="1"/>
      <c r="B86" s="16">
        <v>79</v>
      </c>
      <c r="C86" s="18">
        <f t="shared" si="5"/>
        <v>157129.65987699345</v>
      </c>
      <c r="D86" s="18">
        <f t="shared" si="3"/>
        <v>182484.20159596085</v>
      </c>
      <c r="E86" s="18">
        <f t="shared" si="4"/>
        <v>25354.541718967404</v>
      </c>
      <c r="F86" s="18">
        <f>($F$7-(SUM($C$8:C86)))</f>
        <v>57796108.554905593</v>
      </c>
      <c r="G86" s="18">
        <f>($G$7-(SUM($D$8:D86)))</f>
        <v>62227112.744223021</v>
      </c>
    </row>
    <row r="87" spans="1:7" ht="17.25" customHeight="1" x14ac:dyDescent="0.35">
      <c r="A87" s="1"/>
      <c r="B87" s="16">
        <v>80</v>
      </c>
      <c r="C87" s="18">
        <f t="shared" si="5"/>
        <v>157198.40410318965</v>
      </c>
      <c r="D87" s="18">
        <f t="shared" si="3"/>
        <v>182484.20159596085</v>
      </c>
      <c r="E87" s="18">
        <f t="shared" si="4"/>
        <v>25285.797492771206</v>
      </c>
      <c r="F87" s="18">
        <f>($F$7-(SUM($C$8:C87)))</f>
        <v>57638910.150802404</v>
      </c>
      <c r="G87" s="18">
        <f>($G$7-(SUM($D$8:D87)))</f>
        <v>62044628.542627066</v>
      </c>
    </row>
    <row r="88" spans="1:7" ht="17.25" customHeight="1" x14ac:dyDescent="0.35">
      <c r="A88" s="1"/>
      <c r="B88" s="16">
        <v>81</v>
      </c>
      <c r="C88" s="18">
        <f t="shared" si="5"/>
        <v>157267.17840498479</v>
      </c>
      <c r="D88" s="18">
        <f t="shared" si="3"/>
        <v>182484.20159596085</v>
      </c>
      <c r="E88" s="18">
        <f t="shared" si="4"/>
        <v>25217.023190976062</v>
      </c>
      <c r="F88" s="18">
        <f>($F$7-(SUM($C$8:C88)))</f>
        <v>57481642.972397417</v>
      </c>
      <c r="G88" s="18">
        <f>($G$7-(SUM($D$8:D88)))</f>
        <v>61862144.341031104</v>
      </c>
    </row>
    <row r="89" spans="1:7" ht="17.25" customHeight="1" x14ac:dyDescent="0.35">
      <c r="A89" s="1"/>
      <c r="B89" s="16">
        <v>82</v>
      </c>
      <c r="C89" s="18">
        <f t="shared" si="5"/>
        <v>157335.98279553695</v>
      </c>
      <c r="D89" s="18">
        <f t="shared" si="3"/>
        <v>182484.20159596085</v>
      </c>
      <c r="E89" s="18">
        <f t="shared" si="4"/>
        <v>25148.2188004239</v>
      </c>
      <c r="F89" s="18">
        <f>($F$7-(SUM($C$8:C89)))</f>
        <v>57324306.98960188</v>
      </c>
      <c r="G89" s="18">
        <f>($G$7-(SUM($D$8:D89)))</f>
        <v>61679660.139435142</v>
      </c>
    </row>
    <row r="90" spans="1:7" ht="17.25" customHeight="1" x14ac:dyDescent="0.35">
      <c r="A90" s="1"/>
      <c r="B90" s="16">
        <v>83</v>
      </c>
      <c r="C90" s="18">
        <f t="shared" si="5"/>
        <v>157404.81728801003</v>
      </c>
      <c r="D90" s="18">
        <f t="shared" si="3"/>
        <v>182484.20159596085</v>
      </c>
      <c r="E90" s="18">
        <f t="shared" si="4"/>
        <v>25079.384307950822</v>
      </c>
      <c r="F90" s="18">
        <f>($F$7-(SUM($C$8:C90)))</f>
        <v>57166902.172313869</v>
      </c>
      <c r="G90" s="18">
        <f>($G$7-(SUM($D$8:D90)))</f>
        <v>61497175.93783918</v>
      </c>
    </row>
    <row r="91" spans="1:7" ht="17.25" customHeight="1" x14ac:dyDescent="0.35">
      <c r="A91" s="1"/>
      <c r="B91" s="16">
        <v>84</v>
      </c>
      <c r="C91" s="18">
        <f t="shared" si="5"/>
        <v>157473.68189557354</v>
      </c>
      <c r="D91" s="18">
        <f t="shared" si="3"/>
        <v>182484.20159596085</v>
      </c>
      <c r="E91" s="18">
        <f t="shared" si="4"/>
        <v>25010.519700387318</v>
      </c>
      <c r="F91" s="18">
        <f>($F$7-(SUM($C$8:C91)))</f>
        <v>57009428.4904183</v>
      </c>
      <c r="G91" s="18">
        <f>($G$7-(SUM($D$8:D91)))</f>
        <v>61314691.736243218</v>
      </c>
    </row>
    <row r="92" spans="1:7" ht="17.25" customHeight="1" x14ac:dyDescent="0.35">
      <c r="A92" s="17" t="s">
        <v>12</v>
      </c>
      <c r="B92" s="16">
        <v>85</v>
      </c>
      <c r="C92" s="18">
        <f t="shared" si="5"/>
        <v>157542.57663140286</v>
      </c>
      <c r="D92" s="18">
        <f t="shared" si="3"/>
        <v>182484.20159596085</v>
      </c>
      <c r="E92" s="18">
        <f t="shared" si="4"/>
        <v>24941.624964557996</v>
      </c>
      <c r="F92" s="18">
        <f>($F$7-(SUM($C$8:C92)))</f>
        <v>56851885.913786896</v>
      </c>
      <c r="G92" s="18">
        <f>($G$7-(SUM($D$8:D92)))</f>
        <v>61132207.534647264</v>
      </c>
    </row>
    <row r="93" spans="1:7" ht="17.25" customHeight="1" x14ac:dyDescent="0.35">
      <c r="A93" s="1"/>
      <c r="B93" s="16">
        <v>86</v>
      </c>
      <c r="C93" s="18">
        <f t="shared" si="5"/>
        <v>157611.50150867904</v>
      </c>
      <c r="D93" s="18">
        <f t="shared" si="3"/>
        <v>182484.20159596085</v>
      </c>
      <c r="E93" s="18">
        <f t="shared" si="4"/>
        <v>24872.700087281817</v>
      </c>
      <c r="F93" s="18">
        <f>($F$7-(SUM($C$8:C93)))</f>
        <v>56694274.41227822</v>
      </c>
      <c r="G93" s="18">
        <f>($G$7-(SUM($D$8:D93)))</f>
        <v>60949723.333051302</v>
      </c>
    </row>
    <row r="94" spans="1:7" ht="17.25" customHeight="1" x14ac:dyDescent="0.35">
      <c r="A94" s="1"/>
      <c r="B94" s="16">
        <v>87</v>
      </c>
      <c r="C94" s="18">
        <f t="shared" si="5"/>
        <v>157680.45654058913</v>
      </c>
      <c r="D94" s="18">
        <f t="shared" si="3"/>
        <v>182484.20159596085</v>
      </c>
      <c r="E94" s="18">
        <f t="shared" si="4"/>
        <v>24803.745055371721</v>
      </c>
      <c r="F94" s="18">
        <f>($F$7-(SUM($C$8:C94)))</f>
        <v>56536593.955737628</v>
      </c>
      <c r="G94" s="18">
        <f>($G$7-(SUM($D$8:D94)))</f>
        <v>60767239.131455339</v>
      </c>
    </row>
    <row r="95" spans="1:7" ht="17.25" customHeight="1" x14ac:dyDescent="0.35">
      <c r="A95" s="1"/>
      <c r="B95" s="16">
        <v>88</v>
      </c>
      <c r="C95" s="18">
        <f t="shared" si="5"/>
        <v>157749.44174032562</v>
      </c>
      <c r="D95" s="18">
        <f t="shared" si="3"/>
        <v>182484.20159596085</v>
      </c>
      <c r="E95" s="18">
        <f t="shared" si="4"/>
        <v>24734.759855635231</v>
      </c>
      <c r="F95" s="18">
        <f>($F$7-(SUM($C$8:C95)))</f>
        <v>56378844.513997301</v>
      </c>
      <c r="G95" s="18">
        <f>($G$7-(SUM($D$8:D95)))</f>
        <v>60584754.929859385</v>
      </c>
    </row>
    <row r="96" spans="1:7" ht="17.25" customHeight="1" x14ac:dyDescent="0.35">
      <c r="A96" s="1"/>
      <c r="B96" s="16">
        <v>89</v>
      </c>
      <c r="C96" s="18">
        <f t="shared" si="5"/>
        <v>157818.45712108701</v>
      </c>
      <c r="D96" s="18">
        <f t="shared" si="3"/>
        <v>182484.20159596085</v>
      </c>
      <c r="E96" s="18">
        <f t="shared" si="4"/>
        <v>24665.744474873849</v>
      </c>
      <c r="F96" s="18">
        <f>($F$7-(SUM($C$8:C96)))</f>
        <v>56221026.05687622</v>
      </c>
      <c r="G96" s="18">
        <f>($G$7-(SUM($D$8:D96)))</f>
        <v>60402270.728263423</v>
      </c>
    </row>
    <row r="97" spans="1:7" ht="17.25" customHeight="1" x14ac:dyDescent="0.35">
      <c r="A97" s="1"/>
      <c r="B97" s="16">
        <v>90</v>
      </c>
      <c r="C97" s="18">
        <f t="shared" si="5"/>
        <v>157887.50269607751</v>
      </c>
      <c r="D97" s="18">
        <f t="shared" si="3"/>
        <v>182484.20159596085</v>
      </c>
      <c r="E97" s="18">
        <f t="shared" si="4"/>
        <v>24596.69889988334</v>
      </c>
      <c r="F97" s="18">
        <f>($F$7-(SUM($C$8:C97)))</f>
        <v>56063138.554180138</v>
      </c>
      <c r="G97" s="18">
        <f>($G$7-(SUM($D$8:D97)))</f>
        <v>60219786.526667461</v>
      </c>
    </row>
    <row r="98" spans="1:7" ht="17.25" customHeight="1" x14ac:dyDescent="0.35">
      <c r="A98" s="1"/>
      <c r="B98" s="16">
        <v>91</v>
      </c>
      <c r="C98" s="18">
        <f t="shared" si="5"/>
        <v>157956.57847850703</v>
      </c>
      <c r="D98" s="18">
        <f t="shared" si="3"/>
        <v>182484.20159596085</v>
      </c>
      <c r="E98" s="18">
        <f t="shared" si="4"/>
        <v>24527.623117453826</v>
      </c>
      <c r="F98" s="18">
        <f>($F$7-(SUM($C$8:C98)))</f>
        <v>55905181.97570163</v>
      </c>
      <c r="G98" s="18">
        <f>($G$7-(SUM($D$8:D98)))</f>
        <v>60037302.325071499</v>
      </c>
    </row>
    <row r="99" spans="1:7" ht="17.25" customHeight="1" x14ac:dyDescent="0.35">
      <c r="A99" s="1"/>
      <c r="B99" s="16">
        <v>92</v>
      </c>
      <c r="C99" s="18">
        <f t="shared" si="5"/>
        <v>158025.68448159136</v>
      </c>
      <c r="D99" s="18">
        <f t="shared" si="3"/>
        <v>182484.20159596085</v>
      </c>
      <c r="E99" s="18">
        <f t="shared" si="4"/>
        <v>24458.51711436949</v>
      </c>
      <c r="F99" s="18">
        <f>($F$7-(SUM($C$8:C99)))</f>
        <v>55747156.291220039</v>
      </c>
      <c r="G99" s="18">
        <f>($G$7-(SUM($D$8:D99)))</f>
        <v>59854818.123475537</v>
      </c>
    </row>
    <row r="100" spans="1:7" ht="17.25" customHeight="1" x14ac:dyDescent="0.35">
      <c r="A100" s="1"/>
      <c r="B100" s="16">
        <v>93</v>
      </c>
      <c r="C100" s="18">
        <f t="shared" si="5"/>
        <v>158094.82071855207</v>
      </c>
      <c r="D100" s="18">
        <f t="shared" si="3"/>
        <v>182484.20159596085</v>
      </c>
      <c r="E100" s="18">
        <f t="shared" si="4"/>
        <v>24389.380877408781</v>
      </c>
      <c r="F100" s="18">
        <f>($F$7-(SUM($C$8:C100)))</f>
        <v>55589061.47050149</v>
      </c>
      <c r="G100" s="18">
        <f>($G$7-(SUM($D$8:D100)))</f>
        <v>59672333.921879575</v>
      </c>
    </row>
    <row r="101" spans="1:7" ht="17.25" customHeight="1" x14ac:dyDescent="0.35">
      <c r="A101" s="1"/>
      <c r="B101" s="16">
        <v>94</v>
      </c>
      <c r="C101" s="18">
        <f t="shared" si="5"/>
        <v>158163.98720261644</v>
      </c>
      <c r="D101" s="18">
        <f t="shared" si="3"/>
        <v>182484.20159596085</v>
      </c>
      <c r="E101" s="18">
        <f t="shared" si="4"/>
        <v>24320.214393344417</v>
      </c>
      <c r="F101" s="18">
        <f>($F$7-(SUM($C$8:C101)))</f>
        <v>55430897.483298868</v>
      </c>
      <c r="G101" s="18">
        <f>($G$7-(SUM($D$8:D101)))</f>
        <v>59489849.720283613</v>
      </c>
    </row>
    <row r="102" spans="1:7" ht="17.25" customHeight="1" x14ac:dyDescent="0.35">
      <c r="A102" s="1"/>
      <c r="B102" s="16">
        <v>95</v>
      </c>
      <c r="C102" s="18">
        <f t="shared" si="5"/>
        <v>158233.18394701759</v>
      </c>
      <c r="D102" s="18">
        <f t="shared" si="3"/>
        <v>182484.20159596085</v>
      </c>
      <c r="E102" s="18">
        <f t="shared" si="4"/>
        <v>24251.017648943263</v>
      </c>
      <c r="F102" s="18">
        <f>($F$7-(SUM($C$8:C102)))</f>
        <v>55272664.299351856</v>
      </c>
      <c r="G102" s="18">
        <f>($G$7-(SUM($D$8:D102)))</f>
        <v>59307365.518687651</v>
      </c>
    </row>
    <row r="103" spans="1:7" ht="17.25" customHeight="1" x14ac:dyDescent="0.35">
      <c r="A103" s="1"/>
      <c r="B103" s="16">
        <v>96</v>
      </c>
      <c r="C103" s="18">
        <f t="shared" si="5"/>
        <v>158302.4109649944</v>
      </c>
      <c r="D103" s="18">
        <f t="shared" si="3"/>
        <v>182484.20159596085</v>
      </c>
      <c r="E103" s="18">
        <f t="shared" si="4"/>
        <v>24181.790630966454</v>
      </c>
      <c r="F103" s="18">
        <f>($F$7-(SUM($C$8:C103)))</f>
        <v>55114361.88838686</v>
      </c>
      <c r="G103" s="18">
        <f>($G$7-(SUM($D$8:D103)))</f>
        <v>59124881.317091689</v>
      </c>
    </row>
    <row r="104" spans="1:7" ht="17.25" customHeight="1" x14ac:dyDescent="0.35">
      <c r="A104" s="17" t="s">
        <v>13</v>
      </c>
      <c r="B104" s="16">
        <v>97</v>
      </c>
      <c r="C104" s="18">
        <f t="shared" si="5"/>
        <v>158371.66826979158</v>
      </c>
      <c r="D104" s="18">
        <f t="shared" si="3"/>
        <v>182484.20159596085</v>
      </c>
      <c r="E104" s="18">
        <f t="shared" si="4"/>
        <v>24112.533326169272</v>
      </c>
      <c r="F104" s="18">
        <f>($F$7-(SUM($C$8:C104)))</f>
        <v>54955990.22011707</v>
      </c>
      <c r="G104" s="18">
        <f>($G$7-(SUM($D$8:D104)))</f>
        <v>58942397.115495726</v>
      </c>
    </row>
    <row r="105" spans="1:7" ht="17.25" customHeight="1" x14ac:dyDescent="0.35">
      <c r="A105" s="1"/>
      <c r="B105" s="16">
        <v>98</v>
      </c>
      <c r="C105" s="18">
        <f t="shared" si="5"/>
        <v>158440.95587465964</v>
      </c>
      <c r="D105" s="18">
        <f t="shared" si="3"/>
        <v>182484.20159596085</v>
      </c>
      <c r="E105" s="18">
        <f t="shared" si="4"/>
        <v>24043.245721301209</v>
      </c>
      <c r="F105" s="18">
        <f>($F$7-(SUM($C$8:C105)))</f>
        <v>54797549.264242411</v>
      </c>
      <c r="G105" s="18">
        <f>($G$7-(SUM($D$8:D105)))</f>
        <v>58759912.913899764</v>
      </c>
    </row>
    <row r="106" spans="1:7" ht="17.25" customHeight="1" x14ac:dyDescent="0.35">
      <c r="A106" s="1"/>
      <c r="B106" s="16">
        <v>99</v>
      </c>
      <c r="C106" s="18">
        <f t="shared" si="5"/>
        <v>158510.27379285477</v>
      </c>
      <c r="D106" s="18">
        <f t="shared" si="3"/>
        <v>182484.20159596085</v>
      </c>
      <c r="E106" s="18">
        <f t="shared" si="4"/>
        <v>23973.927803106082</v>
      </c>
      <c r="F106" s="18">
        <f>($F$7-(SUM($C$8:C106)))</f>
        <v>54639038.990449555</v>
      </c>
      <c r="G106" s="18">
        <f>($G$7-(SUM($D$8:D106)))</f>
        <v>58577428.712303802</v>
      </c>
    </row>
    <row r="107" spans="1:7" ht="17.25" customHeight="1" x14ac:dyDescent="0.35">
      <c r="A107" s="1"/>
      <c r="B107" s="16">
        <v>100</v>
      </c>
      <c r="C107" s="18">
        <f t="shared" si="5"/>
        <v>158579.62203763917</v>
      </c>
      <c r="D107" s="18">
        <f t="shared" si="3"/>
        <v>182484.20159596085</v>
      </c>
      <c r="E107" s="18">
        <f t="shared" si="4"/>
        <v>23904.579558321682</v>
      </c>
      <c r="F107" s="18">
        <f>($F$7-(SUM($C$8:C107)))</f>
        <v>54480459.368411914</v>
      </c>
      <c r="G107" s="18">
        <f>($G$7-(SUM($D$8:D107)))</f>
        <v>58394944.51070784</v>
      </c>
    </row>
    <row r="108" spans="1:7" ht="17.25" customHeight="1" x14ac:dyDescent="0.35">
      <c r="A108" s="1"/>
      <c r="B108" s="16">
        <v>101</v>
      </c>
      <c r="C108" s="18">
        <f t="shared" si="5"/>
        <v>158649.00062228064</v>
      </c>
      <c r="D108" s="18">
        <f t="shared" si="3"/>
        <v>182484.20159596085</v>
      </c>
      <c r="E108" s="18">
        <f t="shared" si="4"/>
        <v>23835.200973680214</v>
      </c>
      <c r="F108" s="18">
        <f>($F$7-(SUM($C$8:C108)))</f>
        <v>54321810.367789634</v>
      </c>
      <c r="G108" s="18">
        <f>($G$7-(SUM($D$8:D108)))</f>
        <v>58212460.309111878</v>
      </c>
    </row>
    <row r="109" spans="1:7" ht="17.25" customHeight="1" x14ac:dyDescent="0.35">
      <c r="A109" s="1"/>
      <c r="B109" s="16">
        <v>102</v>
      </c>
      <c r="C109" s="18">
        <f t="shared" si="5"/>
        <v>158718.40956005288</v>
      </c>
      <c r="D109" s="18">
        <f t="shared" si="3"/>
        <v>182484.20159596085</v>
      </c>
      <c r="E109" s="18">
        <f t="shared" si="4"/>
        <v>23765.792035907973</v>
      </c>
      <c r="F109" s="18">
        <f>($F$7-(SUM($C$8:C109)))</f>
        <v>54163091.958229586</v>
      </c>
      <c r="G109" s="18">
        <f>($G$7-(SUM($D$8:D109)))</f>
        <v>58029976.107515916</v>
      </c>
    </row>
    <row r="110" spans="1:7" ht="17.25" customHeight="1" x14ac:dyDescent="0.35">
      <c r="A110" s="1"/>
      <c r="B110" s="16">
        <v>103</v>
      </c>
      <c r="C110" s="18">
        <f t="shared" si="5"/>
        <v>158787.84886423539</v>
      </c>
      <c r="D110" s="18">
        <f t="shared" si="3"/>
        <v>182484.20159596085</v>
      </c>
      <c r="E110" s="18">
        <f t="shared" si="4"/>
        <v>23696.352731725463</v>
      </c>
      <c r="F110" s="18">
        <f>($F$7-(SUM($C$8:C110)))</f>
        <v>54004304.109365344</v>
      </c>
      <c r="G110" s="18">
        <f>($G$7-(SUM($D$8:D110)))</f>
        <v>57847491.905919954</v>
      </c>
    </row>
    <row r="111" spans="1:7" ht="17.25" customHeight="1" x14ac:dyDescent="0.35">
      <c r="A111" s="1"/>
      <c r="B111" s="16">
        <v>104</v>
      </c>
      <c r="C111" s="18">
        <f t="shared" si="5"/>
        <v>158857.31854811352</v>
      </c>
      <c r="D111" s="18">
        <f t="shared" si="3"/>
        <v>182484.20159596085</v>
      </c>
      <c r="E111" s="18">
        <f t="shared" si="4"/>
        <v>23626.883047847339</v>
      </c>
      <c r="F111" s="18">
        <f>($F$7-(SUM($C$8:C111)))</f>
        <v>53845446.790817231</v>
      </c>
      <c r="G111" s="18">
        <f>($G$7-(SUM($D$8:D111)))</f>
        <v>57665007.704323992</v>
      </c>
    </row>
    <row r="112" spans="1:7" ht="17.25" customHeight="1" x14ac:dyDescent="0.35">
      <c r="A112" s="1"/>
      <c r="B112" s="16">
        <v>105</v>
      </c>
      <c r="C112" s="18">
        <f t="shared" si="5"/>
        <v>158926.8186249783</v>
      </c>
      <c r="D112" s="18">
        <f t="shared" si="3"/>
        <v>182484.20159596085</v>
      </c>
      <c r="E112" s="18">
        <f t="shared" si="4"/>
        <v>23557.382970982551</v>
      </c>
      <c r="F112" s="18">
        <f>($F$7-(SUM($C$8:C112)))</f>
        <v>53686519.972192258</v>
      </c>
      <c r="G112" s="18">
        <f>($G$7-(SUM($D$8:D112)))</f>
        <v>57482523.50272803</v>
      </c>
    </row>
    <row r="113" spans="1:7" ht="17.25" customHeight="1" x14ac:dyDescent="0.35">
      <c r="A113" s="1"/>
      <c r="B113" s="16">
        <v>106</v>
      </c>
      <c r="C113" s="18">
        <f t="shared" si="5"/>
        <v>158996.34910812671</v>
      </c>
      <c r="D113" s="18">
        <f t="shared" si="3"/>
        <v>182484.20159596085</v>
      </c>
      <c r="E113" s="18">
        <f t="shared" si="4"/>
        <v>23487.852487834141</v>
      </c>
      <c r="F113" s="18">
        <f>($F$7-(SUM($C$8:C113)))</f>
        <v>53527523.623084128</v>
      </c>
      <c r="G113" s="18">
        <f>($G$7-(SUM($D$8:D113)))</f>
        <v>57300039.301132068</v>
      </c>
    </row>
    <row r="114" spans="1:7" ht="17.25" customHeight="1" x14ac:dyDescent="0.35">
      <c r="A114" s="1"/>
      <c r="B114" s="16">
        <v>107</v>
      </c>
      <c r="C114" s="18">
        <f t="shared" si="5"/>
        <v>159065.91001086152</v>
      </c>
      <c r="D114" s="18">
        <f t="shared" si="3"/>
        <v>182484.20159596085</v>
      </c>
      <c r="E114" s="18">
        <f t="shared" si="4"/>
        <v>23418.29158509933</v>
      </c>
      <c r="F114" s="18">
        <f>($F$7-(SUM($C$8:C114)))</f>
        <v>53368457.713073269</v>
      </c>
      <c r="G114" s="18">
        <f>($G$7-(SUM($D$8:D114)))</f>
        <v>57117555.099536106</v>
      </c>
    </row>
    <row r="115" spans="1:7" ht="17.25" customHeight="1" x14ac:dyDescent="0.35">
      <c r="A115" s="1"/>
      <c r="B115" s="16">
        <v>108</v>
      </c>
      <c r="C115" s="18">
        <f t="shared" si="5"/>
        <v>159135.50134649128</v>
      </c>
      <c r="D115" s="18">
        <f t="shared" si="3"/>
        <v>182484.20159596085</v>
      </c>
      <c r="E115" s="18">
        <f t="shared" si="4"/>
        <v>23348.700249469577</v>
      </c>
      <c r="F115" s="18">
        <f>($F$7-(SUM($C$8:C115)))</f>
        <v>53209322.211726777</v>
      </c>
      <c r="G115" s="18">
        <f>($G$7-(SUM($D$8:D115)))</f>
        <v>56935070.897940144</v>
      </c>
    </row>
    <row r="116" spans="1:7" ht="17.25" customHeight="1" x14ac:dyDescent="0.35">
      <c r="A116" s="17" t="s">
        <v>14</v>
      </c>
      <c r="B116" s="16">
        <v>109</v>
      </c>
      <c r="C116" s="18">
        <f t="shared" si="5"/>
        <v>159205.12312833036</v>
      </c>
      <c r="D116" s="18">
        <f t="shared" si="3"/>
        <v>182484.20159596085</v>
      </c>
      <c r="E116" s="18">
        <f t="shared" si="4"/>
        <v>23279.07846763049</v>
      </c>
      <c r="F116" s="18">
        <f>($F$7-(SUM($C$8:C116)))</f>
        <v>53050117.088598445</v>
      </c>
      <c r="G116" s="18">
        <f>($G$7-(SUM($D$8:D116)))</f>
        <v>56752586.696344182</v>
      </c>
    </row>
    <row r="117" spans="1:7" ht="17.25" customHeight="1" x14ac:dyDescent="0.35">
      <c r="A117" s="1"/>
      <c r="B117" s="16">
        <v>110</v>
      </c>
      <c r="C117" s="18">
        <f t="shared" si="5"/>
        <v>159274.77536969903</v>
      </c>
      <c r="D117" s="18">
        <f t="shared" si="3"/>
        <v>182484.20159596085</v>
      </c>
      <c r="E117" s="18">
        <f t="shared" si="4"/>
        <v>23209.426226261829</v>
      </c>
      <c r="F117" s="18">
        <f>($F$7-(SUM($C$8:C117)))</f>
        <v>52890842.313228741</v>
      </c>
      <c r="G117" s="18">
        <f>($G$7-(SUM($D$8:D117)))</f>
        <v>56570102.49474822</v>
      </c>
    </row>
    <row r="118" spans="1:7" ht="17.25" customHeight="1" x14ac:dyDescent="0.35">
      <c r="A118" s="1"/>
      <c r="B118" s="16">
        <v>111</v>
      </c>
      <c r="C118" s="18">
        <f t="shared" si="5"/>
        <v>159344.45808392324</v>
      </c>
      <c r="D118" s="18">
        <f t="shared" si="3"/>
        <v>182484.20159596085</v>
      </c>
      <c r="E118" s="18">
        <f t="shared" si="4"/>
        <v>23139.743512037618</v>
      </c>
      <c r="F118" s="18">
        <f>($F$7-(SUM($C$8:C118)))</f>
        <v>52731497.855144821</v>
      </c>
      <c r="G118" s="18">
        <f>($G$7-(SUM($D$8:D118)))</f>
        <v>56387618.293152258</v>
      </c>
    </row>
    <row r="119" spans="1:7" ht="17.25" customHeight="1" x14ac:dyDescent="0.35">
      <c r="A119" s="1"/>
      <c r="B119" s="16">
        <v>112</v>
      </c>
      <c r="C119" s="18">
        <f t="shared" si="5"/>
        <v>159414.17128433497</v>
      </c>
      <c r="D119" s="18">
        <f t="shared" si="3"/>
        <v>182484.20159596085</v>
      </c>
      <c r="E119" s="18">
        <f t="shared" si="4"/>
        <v>23070.030311625887</v>
      </c>
      <c r="F119" s="18">
        <f>($F$7-(SUM($C$8:C119)))</f>
        <v>52572083.683860481</v>
      </c>
      <c r="G119" s="18">
        <f>($G$7-(SUM($D$8:D119)))</f>
        <v>56205134.091556296</v>
      </c>
    </row>
    <row r="120" spans="1:7" ht="17.25" customHeight="1" x14ac:dyDescent="0.35">
      <c r="A120" s="1"/>
      <c r="B120" s="16">
        <v>113</v>
      </c>
      <c r="C120" s="18">
        <f t="shared" si="5"/>
        <v>159483.91498427189</v>
      </c>
      <c r="D120" s="18">
        <f t="shared" si="3"/>
        <v>182484.20159596085</v>
      </c>
      <c r="E120" s="18">
        <f t="shared" si="4"/>
        <v>23000.286611688964</v>
      </c>
      <c r="F120" s="18">
        <f>($F$7-(SUM($C$8:C120)))</f>
        <v>52412599.76887621</v>
      </c>
      <c r="G120" s="18">
        <f>($G$7-(SUM($D$8:D120)))</f>
        <v>56022649.889960334</v>
      </c>
    </row>
    <row r="121" spans="1:7" ht="17.25" customHeight="1" x14ac:dyDescent="0.35">
      <c r="A121" s="1"/>
      <c r="B121" s="16">
        <v>114</v>
      </c>
      <c r="C121" s="18">
        <f t="shared" si="5"/>
        <v>159553.68919707747</v>
      </c>
      <c r="D121" s="18">
        <f t="shared" si="3"/>
        <v>182484.20159596085</v>
      </c>
      <c r="E121" s="18">
        <f t="shared" si="4"/>
        <v>22930.51239888338</v>
      </c>
      <c r="F121" s="18">
        <f>($F$7-(SUM($C$8:C121)))</f>
        <v>52253046.079679132</v>
      </c>
      <c r="G121" s="18">
        <f>($G$7-(SUM($D$8:D121)))</f>
        <v>55840165.688364372</v>
      </c>
    </row>
    <row r="122" spans="1:7" ht="17.25" customHeight="1" x14ac:dyDescent="0.35">
      <c r="A122" s="1"/>
      <c r="B122" s="16">
        <v>115</v>
      </c>
      <c r="C122" s="18">
        <f t="shared" si="5"/>
        <v>159623.49393610121</v>
      </c>
      <c r="D122" s="18">
        <f t="shared" si="3"/>
        <v>182484.20159596085</v>
      </c>
      <c r="E122" s="18">
        <f t="shared" si="4"/>
        <v>22860.707659859647</v>
      </c>
      <c r="F122" s="18">
        <f>($F$7-(SUM($C$8:C122)))</f>
        <v>52093422.585743032</v>
      </c>
      <c r="G122" s="18">
        <f>($G$7-(SUM($D$8:D122)))</f>
        <v>55657681.48676841</v>
      </c>
    </row>
    <row r="123" spans="1:7" ht="17.25" customHeight="1" x14ac:dyDescent="0.35">
      <c r="A123" s="1"/>
      <c r="B123" s="16">
        <v>116</v>
      </c>
      <c r="C123" s="18">
        <f t="shared" si="5"/>
        <v>159693.32921469829</v>
      </c>
      <c r="D123" s="18">
        <f t="shared" si="3"/>
        <v>182484.20159596085</v>
      </c>
      <c r="E123" s="18">
        <f t="shared" si="4"/>
        <v>22790.872381262569</v>
      </c>
      <c r="F123" s="18">
        <f>($F$7-(SUM($C$8:C123)))</f>
        <v>51933729.256528333</v>
      </c>
      <c r="G123" s="18">
        <f>($G$7-(SUM($D$8:D123)))</f>
        <v>55475197.285172448</v>
      </c>
    </row>
    <row r="124" spans="1:7" ht="17.25" customHeight="1" x14ac:dyDescent="0.35">
      <c r="A124" s="1"/>
      <c r="B124" s="16">
        <v>117</v>
      </c>
      <c r="C124" s="18">
        <f t="shared" si="5"/>
        <v>159763.1950462297</v>
      </c>
      <c r="D124" s="18">
        <f t="shared" si="3"/>
        <v>182484.20159596085</v>
      </c>
      <c r="E124" s="18">
        <f t="shared" si="4"/>
        <v>22721.006549731159</v>
      </c>
      <c r="F124" s="18">
        <f>($F$7-(SUM($C$8:C124)))</f>
        <v>51773966.061482102</v>
      </c>
      <c r="G124" s="18">
        <f>($G$7-(SUM($D$8:D124)))</f>
        <v>55292713.083576486</v>
      </c>
    </row>
    <row r="125" spans="1:7" ht="17.25" customHeight="1" x14ac:dyDescent="0.35">
      <c r="A125" s="1"/>
      <c r="B125" s="16">
        <v>118</v>
      </c>
      <c r="C125" s="18">
        <f t="shared" si="5"/>
        <v>159833.09144406242</v>
      </c>
      <c r="D125" s="18">
        <f t="shared" si="3"/>
        <v>182484.20159596085</v>
      </c>
      <c r="E125" s="18">
        <f t="shared" si="4"/>
        <v>22651.110151898436</v>
      </c>
      <c r="F125" s="18">
        <f>($F$7-(SUM($C$8:C125)))</f>
        <v>51614132.970038041</v>
      </c>
      <c r="G125" s="18">
        <f>($G$7-(SUM($D$8:D125)))</f>
        <v>55110228.881980523</v>
      </c>
    </row>
    <row r="126" spans="1:7" ht="17.25" customHeight="1" x14ac:dyDescent="0.35">
      <c r="A126" s="1"/>
      <c r="B126" s="16">
        <v>119</v>
      </c>
      <c r="C126" s="18">
        <f t="shared" si="5"/>
        <v>159903.0184215692</v>
      </c>
      <c r="D126" s="18">
        <f t="shared" si="3"/>
        <v>182484.20159596085</v>
      </c>
      <c r="E126" s="18">
        <f t="shared" si="4"/>
        <v>22581.183174391655</v>
      </c>
      <c r="F126" s="18">
        <f>($F$7-(SUM($C$8:C126)))</f>
        <v>51454229.951616466</v>
      </c>
      <c r="G126" s="18">
        <f>($G$7-(SUM($D$8:D126)))</f>
        <v>54927744.680384561</v>
      </c>
    </row>
    <row r="127" spans="1:7" ht="17.25" customHeight="1" x14ac:dyDescent="0.35">
      <c r="A127" s="1"/>
      <c r="B127" s="16">
        <v>120</v>
      </c>
      <c r="C127" s="18">
        <f t="shared" si="5"/>
        <v>159972.97599212863</v>
      </c>
      <c r="D127" s="18">
        <f t="shared" si="3"/>
        <v>182484.20159596085</v>
      </c>
      <c r="E127" s="18">
        <f t="shared" si="4"/>
        <v>22511.225603832223</v>
      </c>
      <c r="F127" s="18">
        <f>($F$7-(SUM($C$8:C127)))</f>
        <v>51294256.975624338</v>
      </c>
      <c r="G127" s="18">
        <f>($G$7-(SUM($D$8:D127)))</f>
        <v>54745260.478788599</v>
      </c>
    </row>
    <row r="128" spans="1:7" ht="17.25" customHeight="1" x14ac:dyDescent="0.35">
      <c r="A128" s="17" t="s">
        <v>15</v>
      </c>
      <c r="B128" s="16">
        <v>121</v>
      </c>
      <c r="C128" s="18">
        <f t="shared" si="5"/>
        <v>160042.96416912519</v>
      </c>
      <c r="D128" s="18">
        <f t="shared" si="3"/>
        <v>182484.20159596085</v>
      </c>
      <c r="E128" s="18">
        <f t="shared" si="4"/>
        <v>22441.237426835665</v>
      </c>
      <c r="F128" s="18">
        <f>($F$7-(SUM($C$8:C128)))</f>
        <v>51134214.011455216</v>
      </c>
      <c r="G128" s="18">
        <f>($G$7-(SUM($D$8:D128)))</f>
        <v>54562776.277192637</v>
      </c>
    </row>
    <row r="129" spans="1:7" ht="17.25" customHeight="1" x14ac:dyDescent="0.35">
      <c r="A129" s="1"/>
      <c r="B129" s="16">
        <v>122</v>
      </c>
      <c r="C129" s="18">
        <f t="shared" si="5"/>
        <v>160112.98296594917</v>
      </c>
      <c r="D129" s="18">
        <f t="shared" si="3"/>
        <v>182484.20159596085</v>
      </c>
      <c r="E129" s="18">
        <f t="shared" si="4"/>
        <v>22371.218630011688</v>
      </c>
      <c r="F129" s="18">
        <f>($F$7-(SUM($C$8:C129)))</f>
        <v>50974101.028489262</v>
      </c>
      <c r="G129" s="18">
        <f>($G$7-(SUM($D$8:D129)))</f>
        <v>54380292.075596675</v>
      </c>
    </row>
    <row r="130" spans="1:7" ht="17.25" customHeight="1" x14ac:dyDescent="0.35">
      <c r="A130" s="1"/>
      <c r="B130" s="16">
        <v>123</v>
      </c>
      <c r="C130" s="18">
        <f t="shared" si="5"/>
        <v>160183.03239599676</v>
      </c>
      <c r="D130" s="18">
        <f t="shared" si="3"/>
        <v>182484.20159596085</v>
      </c>
      <c r="E130" s="18">
        <f t="shared" si="4"/>
        <v>22301.16919996409</v>
      </c>
      <c r="F130" s="18">
        <f>($F$7-(SUM($C$8:C130)))</f>
        <v>50813917.996093273</v>
      </c>
      <c r="G130" s="18">
        <f>($G$7-(SUM($D$8:D130)))</f>
        <v>54197807.874000713</v>
      </c>
    </row>
    <row r="131" spans="1:7" ht="17.25" customHeight="1" x14ac:dyDescent="0.35">
      <c r="A131" s="1"/>
      <c r="B131" s="16">
        <v>124</v>
      </c>
      <c r="C131" s="18">
        <f t="shared" si="5"/>
        <v>160253.11247267004</v>
      </c>
      <c r="D131" s="18">
        <f t="shared" si="3"/>
        <v>182484.20159596085</v>
      </c>
      <c r="E131" s="18">
        <f t="shared" si="4"/>
        <v>22231.089123290818</v>
      </c>
      <c r="F131" s="18">
        <f>($F$7-(SUM($C$8:C131)))</f>
        <v>50653664.883620605</v>
      </c>
      <c r="G131" s="18">
        <f>($G$7-(SUM($D$8:D131)))</f>
        <v>54015323.672404751</v>
      </c>
    </row>
    <row r="132" spans="1:7" ht="17.25" customHeight="1" x14ac:dyDescent="0.35">
      <c r="A132" s="1"/>
      <c r="B132" s="16">
        <v>125</v>
      </c>
      <c r="C132" s="18">
        <f t="shared" si="5"/>
        <v>160323.22320937683</v>
      </c>
      <c r="D132" s="18">
        <f t="shared" si="3"/>
        <v>182484.20159596085</v>
      </c>
      <c r="E132" s="18">
        <f t="shared" si="4"/>
        <v>22160.978386584029</v>
      </c>
      <c r="F132" s="18">
        <f>($F$7-(SUM($C$8:C132)))</f>
        <v>50493341.660411224</v>
      </c>
      <c r="G132" s="18">
        <f>($G$7-(SUM($D$8:D132)))</f>
        <v>53832839.470808789</v>
      </c>
    </row>
    <row r="133" spans="1:7" ht="17.25" customHeight="1" x14ac:dyDescent="0.35">
      <c r="A133" s="1"/>
      <c r="B133" s="16">
        <v>126</v>
      </c>
      <c r="C133" s="18">
        <f t="shared" si="5"/>
        <v>160393.36461953091</v>
      </c>
      <c r="D133" s="18">
        <f t="shared" si="3"/>
        <v>182484.20159596085</v>
      </c>
      <c r="E133" s="18">
        <f t="shared" si="4"/>
        <v>22090.836976429942</v>
      </c>
      <c r="F133" s="18">
        <f>($F$7-(SUM($C$8:C133)))</f>
        <v>50332948.295791693</v>
      </c>
      <c r="G133" s="18">
        <f>($G$7-(SUM($D$8:D133)))</f>
        <v>53650355.269212827</v>
      </c>
    </row>
    <row r="134" spans="1:7" ht="17.25" customHeight="1" x14ac:dyDescent="0.35">
      <c r="A134" s="1"/>
      <c r="B134" s="16">
        <v>127</v>
      </c>
      <c r="C134" s="18">
        <f t="shared" si="5"/>
        <v>160463.53671655199</v>
      </c>
      <c r="D134" s="18">
        <f t="shared" si="3"/>
        <v>182484.20159596085</v>
      </c>
      <c r="E134" s="18">
        <f t="shared" si="4"/>
        <v>22020.664879408869</v>
      </c>
      <c r="F134" s="18">
        <f>($F$7-(SUM($C$8:C134)))</f>
        <v>50172484.759075142</v>
      </c>
      <c r="G134" s="18">
        <f>($G$7-(SUM($D$8:D134)))</f>
        <v>53467871.067616865</v>
      </c>
    </row>
    <row r="135" spans="1:7" ht="17.25" customHeight="1" x14ac:dyDescent="0.35">
      <c r="A135" s="1"/>
      <c r="B135" s="16">
        <v>128</v>
      </c>
      <c r="C135" s="18">
        <f t="shared" si="5"/>
        <v>160533.73951386547</v>
      </c>
      <c r="D135" s="18">
        <f t="shared" si="3"/>
        <v>182484.20159596085</v>
      </c>
      <c r="E135" s="18">
        <f t="shared" si="4"/>
        <v>21950.462082095386</v>
      </c>
      <c r="F135" s="18">
        <f>($F$7-(SUM($C$8:C135)))</f>
        <v>50011951.019561276</v>
      </c>
      <c r="G135" s="18">
        <f>($G$7-(SUM($D$8:D135)))</f>
        <v>53285386.866020903</v>
      </c>
    </row>
    <row r="136" spans="1:7" ht="17.25" customHeight="1" x14ac:dyDescent="0.35">
      <c r="A136" s="1"/>
      <c r="B136" s="16">
        <v>129</v>
      </c>
      <c r="C136" s="18">
        <f t="shared" si="5"/>
        <v>160603.97302490278</v>
      </c>
      <c r="D136" s="18">
        <f t="shared" ref="D136:D199" si="6">IF((B136&gt;$D$4*12),0,PMT($E$4/12,$D$4*12,$F$7)*-1)</f>
        <v>182484.20159596085</v>
      </c>
      <c r="E136" s="18">
        <f t="shared" ref="E136:E199" si="7">D136-C136</f>
        <v>21880.228571058076</v>
      </c>
      <c r="F136" s="18">
        <f>($F$7-(SUM($C$8:C136)))</f>
        <v>49851347.046536371</v>
      </c>
      <c r="G136" s="18">
        <f>($G$7-(SUM($D$8:D136)))</f>
        <v>53102902.664424941</v>
      </c>
    </row>
    <row r="137" spans="1:7" ht="17.25" customHeight="1" x14ac:dyDescent="0.35">
      <c r="A137" s="1"/>
      <c r="B137" s="16">
        <v>130</v>
      </c>
      <c r="C137" s="18">
        <f t="shared" ref="C137:C200" si="8">IF((B137&gt;$D$4*12),0,PPMT($E$4/12,B137,$D$4*12,$F$7)*-1)</f>
        <v>160674.23726310118</v>
      </c>
      <c r="D137" s="18">
        <f t="shared" si="6"/>
        <v>182484.20159596085</v>
      </c>
      <c r="E137" s="18">
        <f t="shared" si="7"/>
        <v>21809.964332859672</v>
      </c>
      <c r="F137" s="18">
        <f>($F$7-(SUM($C$8:C137)))</f>
        <v>49690672.809273273</v>
      </c>
      <c r="G137" s="18">
        <f>($G$7-(SUM($D$8:D137)))</f>
        <v>52920418.462828979</v>
      </c>
    </row>
    <row r="138" spans="1:7" ht="17.25" customHeight="1" x14ac:dyDescent="0.35">
      <c r="A138" s="1"/>
      <c r="B138" s="16">
        <v>131</v>
      </c>
      <c r="C138" s="18">
        <f t="shared" si="8"/>
        <v>160744.53224190377</v>
      </c>
      <c r="D138" s="18">
        <f t="shared" si="6"/>
        <v>182484.20159596085</v>
      </c>
      <c r="E138" s="18">
        <f t="shared" si="7"/>
        <v>21739.669354057085</v>
      </c>
      <c r="F138" s="18">
        <f>($F$7-(SUM($C$8:C138)))</f>
        <v>49529928.27703137</v>
      </c>
      <c r="G138" s="18">
        <f>($G$7-(SUM($D$8:D138)))</f>
        <v>52737934.261233017</v>
      </c>
    </row>
    <row r="139" spans="1:7" ht="17.25" customHeight="1" x14ac:dyDescent="0.35">
      <c r="A139" s="1"/>
      <c r="B139" s="16">
        <v>132</v>
      </c>
      <c r="C139" s="18">
        <f t="shared" si="8"/>
        <v>160814.85797475959</v>
      </c>
      <c r="D139" s="18">
        <f t="shared" si="6"/>
        <v>182484.20159596085</v>
      </c>
      <c r="E139" s="18">
        <f t="shared" si="7"/>
        <v>21669.34362120126</v>
      </c>
      <c r="F139" s="18">
        <f>($F$7-(SUM($C$8:C139)))</f>
        <v>49369113.419056609</v>
      </c>
      <c r="G139" s="18">
        <f>($G$7-(SUM($D$8:D139)))</f>
        <v>52555450.059637055</v>
      </c>
    </row>
    <row r="140" spans="1:7" ht="17.25" customHeight="1" x14ac:dyDescent="0.35">
      <c r="A140" s="17" t="s">
        <v>16</v>
      </c>
      <c r="B140" s="16">
        <v>133</v>
      </c>
      <c r="C140" s="18">
        <f t="shared" si="8"/>
        <v>160885.21447512356</v>
      </c>
      <c r="D140" s="18">
        <f t="shared" si="6"/>
        <v>182484.20159596085</v>
      </c>
      <c r="E140" s="18">
        <f t="shared" si="7"/>
        <v>21598.987120837293</v>
      </c>
      <c r="F140" s="18">
        <f>($F$7-(SUM($C$8:C140)))</f>
        <v>49208228.204581484</v>
      </c>
      <c r="G140" s="18">
        <f>($G$7-(SUM($D$8:D140)))</f>
        <v>52372965.858041093</v>
      </c>
    </row>
    <row r="141" spans="1:7" ht="17.25" customHeight="1" x14ac:dyDescent="0.35">
      <c r="A141" s="1"/>
      <c r="B141" s="16">
        <v>134</v>
      </c>
      <c r="C141" s="18">
        <f t="shared" si="8"/>
        <v>160955.60175645642</v>
      </c>
      <c r="D141" s="18">
        <f t="shared" si="6"/>
        <v>182484.20159596085</v>
      </c>
      <c r="E141" s="18">
        <f t="shared" si="7"/>
        <v>21528.59983950443</v>
      </c>
      <c r="F141" s="18">
        <f>($F$7-(SUM($C$8:C141)))</f>
        <v>49047272.602825031</v>
      </c>
      <c r="G141" s="18">
        <f>($G$7-(SUM($D$8:D141)))</f>
        <v>52190481.656445131</v>
      </c>
    </row>
    <row r="142" spans="1:7" ht="17.25" customHeight="1" x14ac:dyDescent="0.35">
      <c r="A142" s="1"/>
      <c r="B142" s="16">
        <v>135</v>
      </c>
      <c r="C142" s="18">
        <f t="shared" si="8"/>
        <v>161026.01983222488</v>
      </c>
      <c r="D142" s="18">
        <f t="shared" si="6"/>
        <v>182484.20159596085</v>
      </c>
      <c r="E142" s="18">
        <f t="shared" si="7"/>
        <v>21458.181763735978</v>
      </c>
      <c r="F142" s="18">
        <f>($F$7-(SUM($C$8:C142)))</f>
        <v>48886246.582992807</v>
      </c>
      <c r="G142" s="18">
        <f>($G$7-(SUM($D$8:D142)))</f>
        <v>52007997.454849169</v>
      </c>
    </row>
    <row r="143" spans="1:7" ht="17.25" customHeight="1" x14ac:dyDescent="0.35">
      <c r="A143" s="1"/>
      <c r="B143" s="16">
        <v>136</v>
      </c>
      <c r="C143" s="18">
        <f t="shared" si="8"/>
        <v>161096.46871590149</v>
      </c>
      <c r="D143" s="18">
        <f t="shared" si="6"/>
        <v>182484.20159596085</v>
      </c>
      <c r="E143" s="18">
        <f t="shared" si="7"/>
        <v>21387.732880059368</v>
      </c>
      <c r="F143" s="18">
        <f>($F$7-(SUM($C$8:C143)))</f>
        <v>48725150.114276901</v>
      </c>
      <c r="G143" s="18">
        <f>($G$7-(SUM($D$8:D143)))</f>
        <v>51825513.253253207</v>
      </c>
    </row>
    <row r="144" spans="1:7" ht="17.25" customHeight="1" x14ac:dyDescent="0.35">
      <c r="A144" s="1"/>
      <c r="B144" s="16">
        <v>137</v>
      </c>
      <c r="C144" s="18">
        <f t="shared" si="8"/>
        <v>161166.94842096471</v>
      </c>
      <c r="D144" s="18">
        <f t="shared" si="6"/>
        <v>182484.20159596085</v>
      </c>
      <c r="E144" s="18">
        <f t="shared" si="7"/>
        <v>21317.253174996149</v>
      </c>
      <c r="F144" s="18">
        <f>($F$7-(SUM($C$8:C144)))</f>
        <v>48563983.165855937</v>
      </c>
      <c r="G144" s="18">
        <f>($G$7-(SUM($D$8:D144)))</f>
        <v>51643029.051657245</v>
      </c>
    </row>
    <row r="145" spans="1:7" ht="17.25" customHeight="1" x14ac:dyDescent="0.35">
      <c r="A145" s="1"/>
      <c r="B145" s="16">
        <v>138</v>
      </c>
      <c r="C145" s="18">
        <f t="shared" si="8"/>
        <v>161237.45896089886</v>
      </c>
      <c r="D145" s="18">
        <f t="shared" si="6"/>
        <v>182484.20159596085</v>
      </c>
      <c r="E145" s="18">
        <f t="shared" si="7"/>
        <v>21246.742635061993</v>
      </c>
      <c r="F145" s="18">
        <f>($F$7-(SUM($C$8:C145)))</f>
        <v>48402745.706895038</v>
      </c>
      <c r="G145" s="18">
        <f>($G$7-(SUM($D$8:D145)))</f>
        <v>51460544.850061283</v>
      </c>
    </row>
    <row r="146" spans="1:7" ht="17.25" customHeight="1" x14ac:dyDescent="0.35">
      <c r="A146" s="1"/>
      <c r="B146" s="16">
        <v>139</v>
      </c>
      <c r="C146" s="18">
        <f t="shared" si="8"/>
        <v>161308.00034919425</v>
      </c>
      <c r="D146" s="18">
        <f t="shared" si="6"/>
        <v>182484.20159596085</v>
      </c>
      <c r="E146" s="18">
        <f t="shared" si="7"/>
        <v>21176.201246766606</v>
      </c>
      <c r="F146" s="18">
        <f>($F$7-(SUM($C$8:C146)))</f>
        <v>48241437.706545845</v>
      </c>
      <c r="G146" s="18">
        <f>($G$7-(SUM($D$8:D146)))</f>
        <v>51278060.64846532</v>
      </c>
    </row>
    <row r="147" spans="1:7" ht="17.25" customHeight="1" x14ac:dyDescent="0.35">
      <c r="A147" s="1"/>
      <c r="B147" s="16">
        <v>140</v>
      </c>
      <c r="C147" s="18">
        <f t="shared" si="8"/>
        <v>161378.57259934704</v>
      </c>
      <c r="D147" s="18">
        <f t="shared" si="6"/>
        <v>182484.20159596085</v>
      </c>
      <c r="E147" s="18">
        <f t="shared" si="7"/>
        <v>21105.628996613814</v>
      </c>
      <c r="F147" s="18">
        <f>($F$7-(SUM($C$8:C147)))</f>
        <v>48080059.133946493</v>
      </c>
      <c r="G147" s="18">
        <f>($G$7-(SUM($D$8:D147)))</f>
        <v>51095576.446869358</v>
      </c>
    </row>
    <row r="148" spans="1:7" ht="17.25" customHeight="1" x14ac:dyDescent="0.35">
      <c r="A148" s="1"/>
      <c r="B148" s="16">
        <v>141</v>
      </c>
      <c r="C148" s="18">
        <f t="shared" si="8"/>
        <v>161449.17572485923</v>
      </c>
      <c r="D148" s="18">
        <f t="shared" si="6"/>
        <v>182484.20159596085</v>
      </c>
      <c r="E148" s="18">
        <f t="shared" si="7"/>
        <v>21035.025871101621</v>
      </c>
      <c r="F148" s="18">
        <f>($F$7-(SUM($C$8:C148)))</f>
        <v>47918609.958221637</v>
      </c>
      <c r="G148" s="18">
        <f>($G$7-(SUM($D$8:D148)))</f>
        <v>50913092.245273396</v>
      </c>
    </row>
    <row r="149" spans="1:7" ht="17.25" customHeight="1" x14ac:dyDescent="0.35">
      <c r="A149" s="1"/>
      <c r="B149" s="16">
        <v>142</v>
      </c>
      <c r="C149" s="18">
        <f t="shared" si="8"/>
        <v>161519.80973923887</v>
      </c>
      <c r="D149" s="18">
        <f t="shared" si="6"/>
        <v>182484.20159596085</v>
      </c>
      <c r="E149" s="18">
        <f t="shared" si="7"/>
        <v>20964.391856721981</v>
      </c>
      <c r="F149" s="18">
        <f>($F$7-(SUM($C$8:C149)))</f>
        <v>47757090.148482397</v>
      </c>
      <c r="G149" s="18">
        <f>($G$7-(SUM($D$8:D149)))</f>
        <v>50730608.043677434</v>
      </c>
    </row>
    <row r="150" spans="1:7" ht="17.25" customHeight="1" x14ac:dyDescent="0.35">
      <c r="A150" s="1"/>
      <c r="B150" s="16">
        <v>143</v>
      </c>
      <c r="C150" s="18">
        <f t="shared" si="8"/>
        <v>161590.47465599977</v>
      </c>
      <c r="D150" s="18">
        <f t="shared" si="6"/>
        <v>182484.20159596085</v>
      </c>
      <c r="E150" s="18">
        <f t="shared" si="7"/>
        <v>20893.726939961081</v>
      </c>
      <c r="F150" s="18">
        <f>($F$7-(SUM($C$8:C150)))</f>
        <v>47595499.673826396</v>
      </c>
      <c r="G150" s="18">
        <f>($G$7-(SUM($D$8:D150)))</f>
        <v>50548123.842081472</v>
      </c>
    </row>
    <row r="151" spans="1:7" ht="17.25" customHeight="1" x14ac:dyDescent="0.35">
      <c r="A151" s="1"/>
      <c r="B151" s="16">
        <v>144</v>
      </c>
      <c r="C151" s="18">
        <f t="shared" si="8"/>
        <v>161661.1704886618</v>
      </c>
      <c r="D151" s="18">
        <f t="shared" si="6"/>
        <v>182484.20159596085</v>
      </c>
      <c r="E151" s="18">
        <f t="shared" si="7"/>
        <v>20823.031107299059</v>
      </c>
      <c r="F151" s="18">
        <f>($F$7-(SUM($C$8:C151)))</f>
        <v>47433838.503337733</v>
      </c>
      <c r="G151" s="18">
        <f>($G$7-(SUM($D$8:D151)))</f>
        <v>50365639.64048551</v>
      </c>
    </row>
    <row r="152" spans="1:7" ht="17.25" customHeight="1" x14ac:dyDescent="0.35">
      <c r="A152" s="17" t="s">
        <v>17</v>
      </c>
      <c r="B152" s="16">
        <v>145</v>
      </c>
      <c r="C152" s="18">
        <f t="shared" si="8"/>
        <v>161731.89725075057</v>
      </c>
      <c r="D152" s="18">
        <f t="shared" si="6"/>
        <v>182484.20159596085</v>
      </c>
      <c r="E152" s="18">
        <f t="shared" si="7"/>
        <v>20752.304345210287</v>
      </c>
      <c r="F152" s="18">
        <f>($F$7-(SUM($C$8:C152)))</f>
        <v>47272106.606086984</v>
      </c>
      <c r="G152" s="18">
        <f>($G$7-(SUM($D$8:D152)))</f>
        <v>50183155.438889548</v>
      </c>
    </row>
    <row r="153" spans="1:7" ht="17.25" customHeight="1" x14ac:dyDescent="0.35">
      <c r="A153" s="1"/>
      <c r="B153" s="16">
        <v>146</v>
      </c>
      <c r="C153" s="18">
        <f t="shared" si="8"/>
        <v>161802.6549557978</v>
      </c>
      <c r="D153" s="18">
        <f t="shared" si="6"/>
        <v>182484.20159596085</v>
      </c>
      <c r="E153" s="18">
        <f t="shared" si="7"/>
        <v>20681.546640163055</v>
      </c>
      <c r="F153" s="18">
        <f>($F$7-(SUM($C$8:C153)))</f>
        <v>47110303.951131187</v>
      </c>
      <c r="G153" s="18">
        <f>($G$7-(SUM($D$8:D153)))</f>
        <v>50000671.237293586</v>
      </c>
    </row>
    <row r="154" spans="1:7" ht="17.25" customHeight="1" x14ac:dyDescent="0.35">
      <c r="A154" s="1"/>
      <c r="B154" s="16">
        <v>147</v>
      </c>
      <c r="C154" s="18">
        <f t="shared" si="8"/>
        <v>161873.44361734093</v>
      </c>
      <c r="D154" s="18">
        <f t="shared" si="6"/>
        <v>182484.20159596085</v>
      </c>
      <c r="E154" s="18">
        <f t="shared" si="7"/>
        <v>20610.75797861992</v>
      </c>
      <c r="F154" s="18">
        <f>($F$7-(SUM($C$8:C154)))</f>
        <v>46948430.507513851</v>
      </c>
      <c r="G154" s="18">
        <f>($G$7-(SUM($D$8:D154)))</f>
        <v>49818187.035697624</v>
      </c>
    </row>
    <row r="155" spans="1:7" ht="17.25" customHeight="1" x14ac:dyDescent="0.35">
      <c r="A155" s="1"/>
      <c r="B155" s="16">
        <v>148</v>
      </c>
      <c r="C155" s="18">
        <f t="shared" si="8"/>
        <v>161944.26324892353</v>
      </c>
      <c r="D155" s="18">
        <f t="shared" si="6"/>
        <v>182484.20159596085</v>
      </c>
      <c r="E155" s="18">
        <f t="shared" si="7"/>
        <v>20539.938347037329</v>
      </c>
      <c r="F155" s="18">
        <f>($F$7-(SUM($C$8:C155)))</f>
        <v>46786486.244264923</v>
      </c>
      <c r="G155" s="18">
        <f>($G$7-(SUM($D$8:D155)))</f>
        <v>49635702.834101662</v>
      </c>
    </row>
    <row r="156" spans="1:7" ht="17.25" customHeight="1" x14ac:dyDescent="0.35">
      <c r="A156" s="1"/>
      <c r="B156" s="16">
        <v>149</v>
      </c>
      <c r="C156" s="18">
        <f t="shared" si="8"/>
        <v>162015.11386409492</v>
      </c>
      <c r="D156" s="18">
        <f t="shared" si="6"/>
        <v>182484.20159596085</v>
      </c>
      <c r="E156" s="18">
        <f t="shared" si="7"/>
        <v>20469.087731865933</v>
      </c>
      <c r="F156" s="18">
        <f>($F$7-(SUM($C$8:C156)))</f>
        <v>46624471.130400829</v>
      </c>
      <c r="G156" s="18">
        <f>($G$7-(SUM($D$8:D156)))</f>
        <v>49453218.6325057</v>
      </c>
    </row>
    <row r="157" spans="1:7" ht="17.25" customHeight="1" x14ac:dyDescent="0.35">
      <c r="A157" s="1"/>
      <c r="B157" s="16">
        <v>150</v>
      </c>
      <c r="C157" s="18">
        <f t="shared" si="8"/>
        <v>162085.99547641046</v>
      </c>
      <c r="D157" s="18">
        <f t="shared" si="6"/>
        <v>182484.20159596085</v>
      </c>
      <c r="E157" s="18">
        <f t="shared" si="7"/>
        <v>20398.206119550392</v>
      </c>
      <c r="F157" s="18">
        <f>($F$7-(SUM($C$8:C157)))</f>
        <v>46462385.134924419</v>
      </c>
      <c r="G157" s="18">
        <f>($G$7-(SUM($D$8:D157)))</f>
        <v>49270734.430909738</v>
      </c>
    </row>
    <row r="158" spans="1:7" ht="17.25" customHeight="1" x14ac:dyDescent="0.35">
      <c r="A158" s="1"/>
      <c r="B158" s="16">
        <v>151</v>
      </c>
      <c r="C158" s="18">
        <f t="shared" si="8"/>
        <v>162156.9080994314</v>
      </c>
      <c r="D158" s="18">
        <f t="shared" si="6"/>
        <v>182484.20159596085</v>
      </c>
      <c r="E158" s="18">
        <f t="shared" si="7"/>
        <v>20327.293496529455</v>
      </c>
      <c r="F158" s="18">
        <f>($F$7-(SUM($C$8:C158)))</f>
        <v>46300228.226824984</v>
      </c>
      <c r="G158" s="18">
        <f>($G$7-(SUM($D$8:D158)))</f>
        <v>49088250.229313776</v>
      </c>
    </row>
    <row r="159" spans="1:7" ht="17.25" customHeight="1" x14ac:dyDescent="0.35">
      <c r="A159" s="1"/>
      <c r="B159" s="16">
        <v>152</v>
      </c>
      <c r="C159" s="18">
        <f t="shared" si="8"/>
        <v>162227.85174672489</v>
      </c>
      <c r="D159" s="18">
        <f t="shared" si="6"/>
        <v>182484.20159596085</v>
      </c>
      <c r="E159" s="18">
        <f t="shared" si="7"/>
        <v>20256.349849235965</v>
      </c>
      <c r="F159" s="18">
        <f>($F$7-(SUM($C$8:C159)))</f>
        <v>46138000.375078261</v>
      </c>
      <c r="G159" s="18">
        <f>($G$7-(SUM($D$8:D159)))</f>
        <v>48905766.027717814</v>
      </c>
    </row>
    <row r="160" spans="1:7" ht="17.25" customHeight="1" x14ac:dyDescent="0.35">
      <c r="A160" s="1"/>
      <c r="B160" s="16">
        <v>153</v>
      </c>
      <c r="C160" s="18">
        <f t="shared" si="8"/>
        <v>162298.82643186409</v>
      </c>
      <c r="D160" s="18">
        <f t="shared" si="6"/>
        <v>182484.20159596085</v>
      </c>
      <c r="E160" s="18">
        <f t="shared" si="7"/>
        <v>20185.375164096768</v>
      </c>
      <c r="F160" s="18">
        <f>($F$7-(SUM($C$8:C160)))</f>
        <v>45975701.548646405</v>
      </c>
      <c r="G160" s="18">
        <f>($G$7-(SUM($D$8:D160)))</f>
        <v>48723281.826121852</v>
      </c>
    </row>
    <row r="161" spans="1:7" ht="17.25" customHeight="1" x14ac:dyDescent="0.35">
      <c r="A161" s="1"/>
      <c r="B161" s="16">
        <v>154</v>
      </c>
      <c r="C161" s="18">
        <f t="shared" si="8"/>
        <v>162369.83216842805</v>
      </c>
      <c r="D161" s="18">
        <f t="shared" si="6"/>
        <v>182484.20159596085</v>
      </c>
      <c r="E161" s="18">
        <f t="shared" si="7"/>
        <v>20114.369427532802</v>
      </c>
      <c r="F161" s="18">
        <f>($F$7-(SUM($C$8:C161)))</f>
        <v>45813331.716477975</v>
      </c>
      <c r="G161" s="18">
        <f>($G$7-(SUM($D$8:D161)))</f>
        <v>48540797.62452589</v>
      </c>
    </row>
    <row r="162" spans="1:7" ht="17.25" customHeight="1" x14ac:dyDescent="0.35">
      <c r="A162" s="1"/>
      <c r="B162" s="16">
        <v>155</v>
      </c>
      <c r="C162" s="18">
        <f t="shared" si="8"/>
        <v>162440.86897000173</v>
      </c>
      <c r="D162" s="18">
        <f t="shared" si="6"/>
        <v>182484.20159596085</v>
      </c>
      <c r="E162" s="18">
        <f t="shared" si="7"/>
        <v>20043.332625959127</v>
      </c>
      <c r="F162" s="18">
        <f>($F$7-(SUM($C$8:C162)))</f>
        <v>45650890.847507969</v>
      </c>
      <c r="G162" s="18">
        <f>($G$7-(SUM($D$8:D162)))</f>
        <v>48358313.422929928</v>
      </c>
    </row>
    <row r="163" spans="1:7" ht="17.25" customHeight="1" x14ac:dyDescent="0.35">
      <c r="A163" s="1"/>
      <c r="B163" s="16">
        <v>156</v>
      </c>
      <c r="C163" s="18">
        <f t="shared" si="8"/>
        <v>162511.93685017611</v>
      </c>
      <c r="D163" s="18">
        <f t="shared" si="6"/>
        <v>182484.20159596085</v>
      </c>
      <c r="E163" s="18">
        <f t="shared" si="7"/>
        <v>19972.264745784749</v>
      </c>
      <c r="F163" s="18">
        <f>($F$7-(SUM($C$8:C163)))</f>
        <v>45488378.910657793</v>
      </c>
      <c r="G163" s="18">
        <f>($G$7-(SUM($D$8:D163)))</f>
        <v>48175829.221333966</v>
      </c>
    </row>
    <row r="164" spans="1:7" ht="17.25" customHeight="1" x14ac:dyDescent="0.35">
      <c r="A164" s="17" t="s">
        <v>18</v>
      </c>
      <c r="B164" s="16">
        <v>157</v>
      </c>
      <c r="C164" s="18">
        <f t="shared" si="8"/>
        <v>162583.03582254803</v>
      </c>
      <c r="D164" s="18">
        <f t="shared" si="6"/>
        <v>182484.20159596085</v>
      </c>
      <c r="E164" s="18">
        <f t="shared" si="7"/>
        <v>19901.165773412824</v>
      </c>
      <c r="F164" s="18">
        <f>($F$7-(SUM($C$8:C164)))</f>
        <v>45325795.874835253</v>
      </c>
      <c r="G164" s="18">
        <f>($G$7-(SUM($D$8:D164)))</f>
        <v>47993345.019738004</v>
      </c>
    </row>
    <row r="165" spans="1:7" ht="17.25" customHeight="1" x14ac:dyDescent="0.35">
      <c r="A165" s="1"/>
      <c r="B165" s="16">
        <v>158</v>
      </c>
      <c r="C165" s="18">
        <f t="shared" si="8"/>
        <v>162654.16590072043</v>
      </c>
      <c r="D165" s="18">
        <f t="shared" si="6"/>
        <v>182484.20159596085</v>
      </c>
      <c r="E165" s="18">
        <f t="shared" si="7"/>
        <v>19830.035695240425</v>
      </c>
      <c r="F165" s="18">
        <f>($F$7-(SUM($C$8:C165)))</f>
        <v>45163141.708934531</v>
      </c>
      <c r="G165" s="18">
        <f>($G$7-(SUM($D$8:D165)))</f>
        <v>47810860.818142042</v>
      </c>
    </row>
    <row r="166" spans="1:7" ht="17.25" customHeight="1" x14ac:dyDescent="0.35">
      <c r="A166" s="1"/>
      <c r="B166" s="16">
        <v>159</v>
      </c>
      <c r="C166" s="18">
        <f t="shared" si="8"/>
        <v>162725.32709830199</v>
      </c>
      <c r="D166" s="18">
        <f t="shared" si="6"/>
        <v>182484.20159596085</v>
      </c>
      <c r="E166" s="18">
        <f t="shared" si="7"/>
        <v>19758.874497658864</v>
      </c>
      <c r="F166" s="18">
        <f>($F$7-(SUM($C$8:C166)))</f>
        <v>45000416.381836221</v>
      </c>
      <c r="G166" s="18">
        <f>($G$7-(SUM($D$8:D166)))</f>
        <v>47628376.61654608</v>
      </c>
    </row>
    <row r="167" spans="1:7" ht="17.25" customHeight="1" x14ac:dyDescent="0.35">
      <c r="A167" s="1"/>
      <c r="B167" s="16">
        <v>160</v>
      </c>
      <c r="C167" s="18">
        <f t="shared" si="8"/>
        <v>162796.51942890749</v>
      </c>
      <c r="D167" s="18">
        <f t="shared" si="6"/>
        <v>182484.20159596085</v>
      </c>
      <c r="E167" s="18">
        <f t="shared" si="7"/>
        <v>19687.682167053368</v>
      </c>
      <c r="F167" s="18">
        <f>($F$7-(SUM($C$8:C167)))</f>
        <v>44837619.862407312</v>
      </c>
      <c r="G167" s="18">
        <f>($G$7-(SUM($D$8:D167)))</f>
        <v>47445892.414950117</v>
      </c>
    </row>
    <row r="168" spans="1:7" ht="17.25" customHeight="1" x14ac:dyDescent="0.35">
      <c r="A168" s="1"/>
      <c r="B168" s="16">
        <v>161</v>
      </c>
      <c r="C168" s="18">
        <f t="shared" si="8"/>
        <v>162867.74290615763</v>
      </c>
      <c r="D168" s="18">
        <f t="shared" si="6"/>
        <v>182484.20159596085</v>
      </c>
      <c r="E168" s="18">
        <f t="shared" si="7"/>
        <v>19616.458689803228</v>
      </c>
      <c r="F168" s="18">
        <f>($F$7-(SUM($C$8:C168)))</f>
        <v>44674752.119501159</v>
      </c>
      <c r="G168" s="18">
        <f>($G$7-(SUM($D$8:D168)))</f>
        <v>47263408.213354155</v>
      </c>
    </row>
    <row r="169" spans="1:7" ht="17.25" customHeight="1" x14ac:dyDescent="0.35">
      <c r="A169" s="1"/>
      <c r="B169" s="16">
        <v>162</v>
      </c>
      <c r="C169" s="18">
        <f t="shared" si="8"/>
        <v>162938.99754367908</v>
      </c>
      <c r="D169" s="18">
        <f t="shared" si="6"/>
        <v>182484.20159596085</v>
      </c>
      <c r="E169" s="18">
        <f t="shared" si="7"/>
        <v>19545.20405228177</v>
      </c>
      <c r="F169" s="18">
        <f>($F$7-(SUM($C$8:C169)))</f>
        <v>44511813.121957481</v>
      </c>
      <c r="G169" s="18">
        <f>($G$7-(SUM($D$8:D169)))</f>
        <v>47080924.011758193</v>
      </c>
    </row>
    <row r="170" spans="1:7" ht="17.25" customHeight="1" x14ac:dyDescent="0.35">
      <c r="A170" s="1"/>
      <c r="B170" s="16">
        <v>163</v>
      </c>
      <c r="C170" s="18">
        <f t="shared" si="8"/>
        <v>163010.28335510445</v>
      </c>
      <c r="D170" s="18">
        <f t="shared" si="6"/>
        <v>182484.20159596085</v>
      </c>
      <c r="E170" s="18">
        <f t="shared" si="7"/>
        <v>19473.918240856408</v>
      </c>
      <c r="F170" s="18">
        <f>($F$7-(SUM($C$8:C170)))</f>
        <v>44348802.838602379</v>
      </c>
      <c r="G170" s="18">
        <f>($G$7-(SUM($D$8:D170)))</f>
        <v>46898439.810162231</v>
      </c>
    </row>
    <row r="171" spans="1:7" ht="17.25" customHeight="1" x14ac:dyDescent="0.35">
      <c r="A171" s="1"/>
      <c r="B171" s="16">
        <v>164</v>
      </c>
      <c r="C171" s="18">
        <f t="shared" si="8"/>
        <v>163081.60035407232</v>
      </c>
      <c r="D171" s="18">
        <f t="shared" si="6"/>
        <v>182484.20159596085</v>
      </c>
      <c r="E171" s="18">
        <f t="shared" si="7"/>
        <v>19402.601241888537</v>
      </c>
      <c r="F171" s="18">
        <f>($F$7-(SUM($C$8:C171)))</f>
        <v>44185721.238248304</v>
      </c>
      <c r="G171" s="18">
        <f>($G$7-(SUM($D$8:D171)))</f>
        <v>46715955.608566269</v>
      </c>
    </row>
    <row r="172" spans="1:7" ht="17.25" customHeight="1" x14ac:dyDescent="0.35">
      <c r="A172" s="1"/>
      <c r="B172" s="16">
        <v>165</v>
      </c>
      <c r="C172" s="18">
        <f t="shared" si="8"/>
        <v>163152.94855422722</v>
      </c>
      <c r="D172" s="18">
        <f t="shared" si="6"/>
        <v>182484.20159596085</v>
      </c>
      <c r="E172" s="18">
        <f t="shared" si="7"/>
        <v>19331.253041733638</v>
      </c>
      <c r="F172" s="18">
        <f>($F$7-(SUM($C$8:C172)))</f>
        <v>44022568.289694071</v>
      </c>
      <c r="G172" s="18">
        <f>($G$7-(SUM($D$8:D172)))</f>
        <v>46533471.406970307</v>
      </c>
    </row>
    <row r="173" spans="1:7" ht="17.25" customHeight="1" x14ac:dyDescent="0.35">
      <c r="A173" s="1"/>
      <c r="B173" s="16">
        <v>166</v>
      </c>
      <c r="C173" s="18">
        <f t="shared" si="8"/>
        <v>163224.32796921968</v>
      </c>
      <c r="D173" s="18">
        <f t="shared" si="6"/>
        <v>182484.20159596085</v>
      </c>
      <c r="E173" s="18">
        <f t="shared" si="7"/>
        <v>19259.873626741173</v>
      </c>
      <c r="F173" s="18">
        <f>($F$7-(SUM($C$8:C173)))</f>
        <v>43859343.961724855</v>
      </c>
      <c r="G173" s="18">
        <f>($G$7-(SUM($D$8:D173)))</f>
        <v>46350987.205374345</v>
      </c>
    </row>
    <row r="174" spans="1:7" ht="17.25" customHeight="1" x14ac:dyDescent="0.35">
      <c r="A174" s="1"/>
      <c r="B174" s="16">
        <v>167</v>
      </c>
      <c r="C174" s="18">
        <f t="shared" si="8"/>
        <v>163295.73861270622</v>
      </c>
      <c r="D174" s="18">
        <f t="shared" si="6"/>
        <v>182484.20159596085</v>
      </c>
      <c r="E174" s="18">
        <f t="shared" si="7"/>
        <v>19188.462983254634</v>
      </c>
      <c r="F174" s="18">
        <f>($F$7-(SUM($C$8:C174)))</f>
        <v>43696048.223112151</v>
      </c>
      <c r="G174" s="18">
        <f>($G$7-(SUM($D$8:D174)))</f>
        <v>46168503.003778383</v>
      </c>
    </row>
    <row r="175" spans="1:7" ht="17.25" customHeight="1" x14ac:dyDescent="0.35">
      <c r="A175" s="1"/>
      <c r="B175" s="16">
        <v>168</v>
      </c>
      <c r="C175" s="18">
        <f t="shared" si="8"/>
        <v>163367.18049834928</v>
      </c>
      <c r="D175" s="18">
        <f t="shared" si="6"/>
        <v>182484.20159596085</v>
      </c>
      <c r="E175" s="18">
        <f t="shared" si="7"/>
        <v>19117.021097611578</v>
      </c>
      <c r="F175" s="18">
        <f>($F$7-(SUM($C$8:C175)))</f>
        <v>43532681.042613797</v>
      </c>
      <c r="G175" s="18">
        <f>($G$7-(SUM($D$8:D175)))</f>
        <v>45986018.802182421</v>
      </c>
    </row>
    <row r="176" spans="1:7" ht="17.25" customHeight="1" x14ac:dyDescent="0.35">
      <c r="A176" s="17" t="s">
        <v>19</v>
      </c>
      <c r="B176" s="16">
        <v>169</v>
      </c>
      <c r="C176" s="18">
        <f t="shared" si="8"/>
        <v>163438.65363981729</v>
      </c>
      <c r="D176" s="18">
        <f t="shared" si="6"/>
        <v>182484.20159596085</v>
      </c>
      <c r="E176" s="18">
        <f t="shared" si="7"/>
        <v>19045.547956143564</v>
      </c>
      <c r="F176" s="18">
        <f>($F$7-(SUM($C$8:C176)))</f>
        <v>43369242.388973981</v>
      </c>
      <c r="G176" s="18">
        <f>($G$7-(SUM($D$8:D176)))</f>
        <v>45803534.600586459</v>
      </c>
    </row>
    <row r="177" spans="1:7" ht="17.25" customHeight="1" x14ac:dyDescent="0.35">
      <c r="A177" s="1"/>
      <c r="B177" s="16">
        <v>170</v>
      </c>
      <c r="C177" s="18">
        <f t="shared" si="8"/>
        <v>163510.15805078472</v>
      </c>
      <c r="D177" s="18">
        <f t="shared" si="6"/>
        <v>182484.20159596085</v>
      </c>
      <c r="E177" s="18">
        <f t="shared" si="7"/>
        <v>18974.04354517613</v>
      </c>
      <c r="F177" s="18">
        <f>($F$7-(SUM($C$8:C177)))</f>
        <v>43205732.230923198</v>
      </c>
      <c r="G177" s="18">
        <f>($G$7-(SUM($D$8:D177)))</f>
        <v>45621050.398990497</v>
      </c>
    </row>
    <row r="178" spans="1:7" ht="17.25" customHeight="1" x14ac:dyDescent="0.35">
      <c r="A178" s="1"/>
      <c r="B178" s="16">
        <v>171</v>
      </c>
      <c r="C178" s="18">
        <f t="shared" si="8"/>
        <v>163581.69374493192</v>
      </c>
      <c r="D178" s="18">
        <f t="shared" si="6"/>
        <v>182484.20159596085</v>
      </c>
      <c r="E178" s="18">
        <f t="shared" si="7"/>
        <v>18902.507851028931</v>
      </c>
      <c r="F178" s="18">
        <f>($F$7-(SUM($C$8:C178)))</f>
        <v>43042150.537178263</v>
      </c>
      <c r="G178" s="18">
        <f>($G$7-(SUM($D$8:D178)))</f>
        <v>45438566.197394535</v>
      </c>
    </row>
    <row r="179" spans="1:7" ht="17.25" customHeight="1" x14ac:dyDescent="0.35">
      <c r="A179" s="1"/>
      <c r="B179" s="16">
        <v>172</v>
      </c>
      <c r="C179" s="18">
        <f t="shared" si="8"/>
        <v>163653.26073594534</v>
      </c>
      <c r="D179" s="18">
        <f t="shared" si="6"/>
        <v>182484.20159596085</v>
      </c>
      <c r="E179" s="18">
        <f t="shared" si="7"/>
        <v>18830.940860015515</v>
      </c>
      <c r="F179" s="18">
        <f>($F$7-(SUM($C$8:C179)))</f>
        <v>42878497.276442319</v>
      </c>
      <c r="G179" s="18">
        <f>($G$7-(SUM($D$8:D179)))</f>
        <v>45256081.995798573</v>
      </c>
    </row>
    <row r="180" spans="1:7" ht="17.25" customHeight="1" x14ac:dyDescent="0.35">
      <c r="A180" s="1"/>
      <c r="B180" s="16">
        <v>173</v>
      </c>
      <c r="C180" s="18">
        <f t="shared" si="8"/>
        <v>163724.85903751731</v>
      </c>
      <c r="D180" s="18">
        <f t="shared" si="6"/>
        <v>182484.20159596085</v>
      </c>
      <c r="E180" s="18">
        <f t="shared" si="7"/>
        <v>18759.342558443546</v>
      </c>
      <c r="F180" s="18">
        <f>($F$7-(SUM($C$8:C180)))</f>
        <v>42714772.417404801</v>
      </c>
      <c r="G180" s="18">
        <f>($G$7-(SUM($D$8:D180)))</f>
        <v>45073597.794202611</v>
      </c>
    </row>
    <row r="181" spans="1:7" ht="17.25" customHeight="1" x14ac:dyDescent="0.35">
      <c r="A181" s="1"/>
      <c r="B181" s="16">
        <v>174</v>
      </c>
      <c r="C181" s="18">
        <f t="shared" si="8"/>
        <v>163796.48866334622</v>
      </c>
      <c r="D181" s="18">
        <f t="shared" si="6"/>
        <v>182484.20159596085</v>
      </c>
      <c r="E181" s="18">
        <f t="shared" si="7"/>
        <v>18687.712932614639</v>
      </c>
      <c r="F181" s="18">
        <f>($F$7-(SUM($C$8:C181)))</f>
        <v>42550975.928741455</v>
      </c>
      <c r="G181" s="18">
        <f>($G$7-(SUM($D$8:D181)))</f>
        <v>44891113.592606649</v>
      </c>
    </row>
    <row r="182" spans="1:7" ht="17.25" customHeight="1" x14ac:dyDescent="0.35">
      <c r="A182" s="1"/>
      <c r="B182" s="16">
        <v>175</v>
      </c>
      <c r="C182" s="18">
        <f t="shared" si="8"/>
        <v>163868.14962713644</v>
      </c>
      <c r="D182" s="18">
        <f t="shared" si="6"/>
        <v>182484.20159596085</v>
      </c>
      <c r="E182" s="18">
        <f t="shared" si="7"/>
        <v>18616.051968824409</v>
      </c>
      <c r="F182" s="18">
        <f>($F$7-(SUM($C$8:C182)))</f>
        <v>42387107.779114321</v>
      </c>
      <c r="G182" s="18">
        <f>($G$7-(SUM($D$8:D182)))</f>
        <v>44708629.391010687</v>
      </c>
    </row>
    <row r="183" spans="1:7" ht="17.25" customHeight="1" x14ac:dyDescent="0.35">
      <c r="A183" s="1"/>
      <c r="B183" s="16">
        <v>176</v>
      </c>
      <c r="C183" s="18">
        <f t="shared" si="8"/>
        <v>163939.84194259832</v>
      </c>
      <c r="D183" s="18">
        <f t="shared" si="6"/>
        <v>182484.20159596085</v>
      </c>
      <c r="E183" s="18">
        <f t="shared" si="7"/>
        <v>18544.359653362539</v>
      </c>
      <c r="F183" s="18">
        <f>($F$7-(SUM($C$8:C183)))</f>
        <v>42223167.937171727</v>
      </c>
      <c r="G183" s="18">
        <f>($G$7-(SUM($D$8:D183)))</f>
        <v>44526145.189414725</v>
      </c>
    </row>
    <row r="184" spans="1:7" ht="17.25" customHeight="1" x14ac:dyDescent="0.35">
      <c r="A184" s="1"/>
      <c r="B184" s="16">
        <v>177</v>
      </c>
      <c r="C184" s="18">
        <f t="shared" si="8"/>
        <v>164011.5656234482</v>
      </c>
      <c r="D184" s="18">
        <f t="shared" si="6"/>
        <v>182484.20159596085</v>
      </c>
      <c r="E184" s="18">
        <f t="shared" si="7"/>
        <v>18472.635972512653</v>
      </c>
      <c r="F184" s="18">
        <f>($F$7-(SUM($C$8:C184)))</f>
        <v>42059156.37154828</v>
      </c>
      <c r="G184" s="18">
        <f>($G$7-(SUM($D$8:D184)))</f>
        <v>44343660.987818763</v>
      </c>
    </row>
    <row r="185" spans="1:7" ht="17.25" customHeight="1" x14ac:dyDescent="0.35">
      <c r="A185" s="1"/>
      <c r="B185" s="16">
        <v>178</v>
      </c>
      <c r="C185" s="18">
        <f t="shared" si="8"/>
        <v>164083.32068340847</v>
      </c>
      <c r="D185" s="18">
        <f t="shared" si="6"/>
        <v>182484.20159596085</v>
      </c>
      <c r="E185" s="18">
        <f t="shared" si="7"/>
        <v>18400.880912552384</v>
      </c>
      <c r="F185" s="18">
        <f>($F$7-(SUM($C$8:C185)))</f>
        <v>41895073.050864868</v>
      </c>
      <c r="G185" s="18">
        <f>($G$7-(SUM($D$8:D185)))</f>
        <v>44161176.786222801</v>
      </c>
    </row>
    <row r="186" spans="1:7" ht="17.25" customHeight="1" x14ac:dyDescent="0.35">
      <c r="A186" s="1"/>
      <c r="B186" s="16">
        <v>179</v>
      </c>
      <c r="C186" s="18">
        <f t="shared" si="8"/>
        <v>164155.10713620746</v>
      </c>
      <c r="D186" s="18">
        <f t="shared" si="6"/>
        <v>182484.20159596085</v>
      </c>
      <c r="E186" s="18">
        <f t="shared" si="7"/>
        <v>18329.094459753396</v>
      </c>
      <c r="F186" s="18">
        <f>($F$7-(SUM($C$8:C186)))</f>
        <v>41730917.943728656</v>
      </c>
      <c r="G186" s="18">
        <f>($G$7-(SUM($D$8:D186)))</f>
        <v>43978692.584626839</v>
      </c>
    </row>
    <row r="187" spans="1:7" ht="17.25" customHeight="1" x14ac:dyDescent="0.35">
      <c r="A187" s="1"/>
      <c r="B187" s="16">
        <v>180</v>
      </c>
      <c r="C187" s="18">
        <f t="shared" si="8"/>
        <v>164226.92499557955</v>
      </c>
      <c r="D187" s="18">
        <f t="shared" si="6"/>
        <v>182484.20159596085</v>
      </c>
      <c r="E187" s="18">
        <f t="shared" si="7"/>
        <v>18257.276600381301</v>
      </c>
      <c r="F187" s="18">
        <f>($F$7-(SUM($C$8:C187)))</f>
        <v>41566691.018733084</v>
      </c>
      <c r="G187" s="18">
        <f>($G$7-(SUM($D$8:D187)))</f>
        <v>43796208.383030877</v>
      </c>
    </row>
    <row r="188" spans="1:7" ht="17.25" customHeight="1" x14ac:dyDescent="0.35">
      <c r="A188" s="17" t="s">
        <v>20</v>
      </c>
      <c r="B188" s="16">
        <v>181</v>
      </c>
      <c r="C188" s="18">
        <f t="shared" si="8"/>
        <v>164298.77427526511</v>
      </c>
      <c r="D188" s="18">
        <f t="shared" si="6"/>
        <v>182484.20159596085</v>
      </c>
      <c r="E188" s="18">
        <f t="shared" si="7"/>
        <v>18185.427320695744</v>
      </c>
      <c r="F188" s="18">
        <f>($F$7-(SUM($C$8:C188)))</f>
        <v>41402392.244457811</v>
      </c>
      <c r="G188" s="18">
        <f>($G$7-(SUM($D$8:D188)))</f>
        <v>43613724.181434914</v>
      </c>
    </row>
    <row r="189" spans="1:7" ht="17.25" customHeight="1" x14ac:dyDescent="0.35">
      <c r="A189" s="1"/>
      <c r="B189" s="16">
        <v>182</v>
      </c>
      <c r="C189" s="18">
        <f t="shared" si="8"/>
        <v>164370.65498901054</v>
      </c>
      <c r="D189" s="18">
        <f t="shared" si="6"/>
        <v>182484.20159596085</v>
      </c>
      <c r="E189" s="18">
        <f t="shared" si="7"/>
        <v>18113.546606950316</v>
      </c>
      <c r="F189" s="18">
        <f>($F$7-(SUM($C$8:C189)))</f>
        <v>41238021.589468807</v>
      </c>
      <c r="G189" s="18">
        <f>($G$7-(SUM($D$8:D189)))</f>
        <v>43431239.979838952</v>
      </c>
    </row>
    <row r="190" spans="1:7" ht="17.25" customHeight="1" x14ac:dyDescent="0.35">
      <c r="A190" s="1"/>
      <c r="B190" s="16">
        <v>183</v>
      </c>
      <c r="C190" s="18">
        <f t="shared" si="8"/>
        <v>164442.56715056821</v>
      </c>
      <c r="D190" s="18">
        <f t="shared" si="6"/>
        <v>182484.20159596085</v>
      </c>
      <c r="E190" s="18">
        <f t="shared" si="7"/>
        <v>18041.634445392643</v>
      </c>
      <c r="F190" s="18">
        <f>($F$7-(SUM($C$8:C190)))</f>
        <v>41073579.022318237</v>
      </c>
      <c r="G190" s="18">
        <f>($G$7-(SUM($D$8:D190)))</f>
        <v>43248755.77824299</v>
      </c>
    </row>
    <row r="191" spans="1:7" ht="17.25" customHeight="1" x14ac:dyDescent="0.35">
      <c r="A191" s="1"/>
      <c r="B191" s="16">
        <v>184</v>
      </c>
      <c r="C191" s="18">
        <f t="shared" si="8"/>
        <v>164514.51077369662</v>
      </c>
      <c r="D191" s="18">
        <f t="shared" si="6"/>
        <v>182484.20159596085</v>
      </c>
      <c r="E191" s="18">
        <f t="shared" si="7"/>
        <v>17969.690822264238</v>
      </c>
      <c r="F191" s="18">
        <f>($F$7-(SUM($C$8:C191)))</f>
        <v>40909064.511544541</v>
      </c>
      <c r="G191" s="18">
        <f>($G$7-(SUM($D$8:D191)))</f>
        <v>43066271.576647036</v>
      </c>
    </row>
    <row r="192" spans="1:7" ht="17.25" customHeight="1" x14ac:dyDescent="0.35">
      <c r="A192" s="1"/>
      <c r="B192" s="16">
        <v>185</v>
      </c>
      <c r="C192" s="18">
        <f t="shared" si="8"/>
        <v>164586.48587216012</v>
      </c>
      <c r="D192" s="18">
        <f t="shared" si="6"/>
        <v>182484.20159596085</v>
      </c>
      <c r="E192" s="18">
        <f t="shared" si="7"/>
        <v>17897.715723800735</v>
      </c>
      <c r="F192" s="18">
        <f>($F$7-(SUM($C$8:C192)))</f>
        <v>40744478.025672376</v>
      </c>
      <c r="G192" s="18">
        <f>($G$7-(SUM($D$8:D192)))</f>
        <v>42883787.375051074</v>
      </c>
    </row>
    <row r="193" spans="1:7" ht="17.25" customHeight="1" x14ac:dyDescent="0.35">
      <c r="A193" s="1"/>
      <c r="B193" s="16">
        <v>186</v>
      </c>
      <c r="C193" s="18">
        <f t="shared" si="8"/>
        <v>164658.49245972917</v>
      </c>
      <c r="D193" s="18">
        <f t="shared" si="6"/>
        <v>182484.20159596085</v>
      </c>
      <c r="E193" s="18">
        <f t="shared" si="7"/>
        <v>17825.709136231686</v>
      </c>
      <c r="F193" s="18">
        <f>($F$7-(SUM($C$8:C193)))</f>
        <v>40579819.533212647</v>
      </c>
      <c r="G193" s="18">
        <f>($G$7-(SUM($D$8:D193)))</f>
        <v>42701303.173455112</v>
      </c>
    </row>
    <row r="194" spans="1:7" ht="17.25" customHeight="1" x14ac:dyDescent="0.35">
      <c r="A194" s="1"/>
      <c r="B194" s="16">
        <v>187</v>
      </c>
      <c r="C194" s="18">
        <f t="shared" si="8"/>
        <v>164730.53055018029</v>
      </c>
      <c r="D194" s="18">
        <f t="shared" si="6"/>
        <v>182484.20159596085</v>
      </c>
      <c r="E194" s="18">
        <f t="shared" si="7"/>
        <v>17753.67104578056</v>
      </c>
      <c r="F194" s="18">
        <f>($F$7-(SUM($C$8:C194)))</f>
        <v>40415089.002662465</v>
      </c>
      <c r="G194" s="18">
        <f>($G$7-(SUM($D$8:D194)))</f>
        <v>42518818.97185915</v>
      </c>
    </row>
    <row r="195" spans="1:7" ht="17.25" customHeight="1" x14ac:dyDescent="0.35">
      <c r="A195" s="1"/>
      <c r="B195" s="16">
        <v>188</v>
      </c>
      <c r="C195" s="18">
        <f t="shared" si="8"/>
        <v>164802.60015729599</v>
      </c>
      <c r="D195" s="18">
        <f t="shared" si="6"/>
        <v>182484.20159596085</v>
      </c>
      <c r="E195" s="18">
        <f t="shared" si="7"/>
        <v>17681.60143866486</v>
      </c>
      <c r="F195" s="18">
        <f>($F$7-(SUM($C$8:C195)))</f>
        <v>40250286.402505174</v>
      </c>
      <c r="G195" s="18">
        <f>($G$7-(SUM($D$8:D195)))</f>
        <v>42336334.770263188</v>
      </c>
    </row>
    <row r="196" spans="1:7" ht="17.25" customHeight="1" x14ac:dyDescent="0.35">
      <c r="A196" s="1"/>
      <c r="B196" s="16">
        <v>189</v>
      </c>
      <c r="C196" s="18">
        <f t="shared" si="8"/>
        <v>164874.70129486482</v>
      </c>
      <c r="D196" s="18">
        <f t="shared" si="6"/>
        <v>182484.20159596085</v>
      </c>
      <c r="E196" s="18">
        <f t="shared" si="7"/>
        <v>17609.500301096035</v>
      </c>
      <c r="F196" s="18">
        <f>($F$7-(SUM($C$8:C196)))</f>
        <v>40085411.701210305</v>
      </c>
      <c r="G196" s="18">
        <f>($G$7-(SUM($D$8:D196)))</f>
        <v>42153850.568667226</v>
      </c>
    </row>
    <row r="197" spans="1:7" ht="17.25" customHeight="1" x14ac:dyDescent="0.35">
      <c r="A197" s="1"/>
      <c r="B197" s="16">
        <v>190</v>
      </c>
      <c r="C197" s="18">
        <f t="shared" si="8"/>
        <v>164946.83397668132</v>
      </c>
      <c r="D197" s="18">
        <f t="shared" si="6"/>
        <v>182484.20159596085</v>
      </c>
      <c r="E197" s="18">
        <f t="shared" si="7"/>
        <v>17537.367619279539</v>
      </c>
      <c r="F197" s="18">
        <f>($F$7-(SUM($C$8:C197)))</f>
        <v>39920464.867233627</v>
      </c>
      <c r="G197" s="18">
        <f>($G$7-(SUM($D$8:D197)))</f>
        <v>41971366.367071263</v>
      </c>
    </row>
    <row r="198" spans="1:7" ht="17.25" customHeight="1" x14ac:dyDescent="0.35">
      <c r="A198" s="1"/>
      <c r="B198" s="16">
        <v>191</v>
      </c>
      <c r="C198" s="18">
        <f t="shared" si="8"/>
        <v>165018.99821654611</v>
      </c>
      <c r="D198" s="18">
        <f t="shared" si="6"/>
        <v>182484.20159596085</v>
      </c>
      <c r="E198" s="18">
        <f t="shared" si="7"/>
        <v>17465.203379414743</v>
      </c>
      <c r="F198" s="18">
        <f>($F$7-(SUM($C$8:C198)))</f>
        <v>39755445.869017079</v>
      </c>
      <c r="G198" s="18">
        <f>($G$7-(SUM($D$8:D198)))</f>
        <v>41788882.165475301</v>
      </c>
    </row>
    <row r="199" spans="1:7" ht="17.25" customHeight="1" x14ac:dyDescent="0.35">
      <c r="A199" s="1"/>
      <c r="B199" s="16">
        <v>192</v>
      </c>
      <c r="C199" s="18">
        <f t="shared" si="8"/>
        <v>165091.19402826586</v>
      </c>
      <c r="D199" s="18">
        <f t="shared" si="6"/>
        <v>182484.20159596085</v>
      </c>
      <c r="E199" s="18">
        <f t="shared" si="7"/>
        <v>17393.007567694993</v>
      </c>
      <c r="F199" s="18">
        <f>($F$7-(SUM($C$8:C199)))</f>
        <v>39590354.674988814</v>
      </c>
      <c r="G199" s="18">
        <f>($G$7-(SUM($D$8:D199)))</f>
        <v>41606397.963879339</v>
      </c>
    </row>
    <row r="200" spans="1:7" ht="17.25" customHeight="1" x14ac:dyDescent="0.35">
      <c r="A200" s="17" t="s">
        <v>21</v>
      </c>
      <c r="B200" s="16">
        <v>193</v>
      </c>
      <c r="C200" s="18">
        <f t="shared" si="8"/>
        <v>165163.42142565324</v>
      </c>
      <c r="D200" s="18">
        <f t="shared" ref="D200:D263" si="9">IF((B200&gt;$D$4*12),0,PMT($E$4/12,$D$4*12,$F$7)*-1)</f>
        <v>182484.20159596085</v>
      </c>
      <c r="E200" s="18">
        <f t="shared" ref="E200:E263" si="10">D200-C200</f>
        <v>17320.780170307611</v>
      </c>
      <c r="F200" s="18">
        <f>($F$7-(SUM($C$8:C200)))</f>
        <v>39425191.253563166</v>
      </c>
      <c r="G200" s="18">
        <f>($G$7-(SUM($D$8:D200)))</f>
        <v>41423913.762283377</v>
      </c>
    </row>
    <row r="201" spans="1:7" ht="17.25" customHeight="1" x14ac:dyDescent="0.35">
      <c r="A201" s="1"/>
      <c r="B201" s="16">
        <v>194</v>
      </c>
      <c r="C201" s="18">
        <f t="shared" ref="C201:C264" si="11">IF((B201&gt;$D$4*12),0,PPMT($E$4/12,B201,$D$4*12,$F$7)*-1)</f>
        <v>165235.68042252696</v>
      </c>
      <c r="D201" s="18">
        <f t="shared" si="9"/>
        <v>182484.20159596085</v>
      </c>
      <c r="E201" s="18">
        <f t="shared" si="10"/>
        <v>17248.521173433895</v>
      </c>
      <c r="F201" s="18">
        <f>($F$7-(SUM($C$8:C201)))</f>
        <v>39259955.573140636</v>
      </c>
      <c r="G201" s="18">
        <f>($G$7-(SUM($D$8:D201)))</f>
        <v>41241429.560687415</v>
      </c>
    </row>
    <row r="202" spans="1:7" ht="17.25" customHeight="1" x14ac:dyDescent="0.35">
      <c r="A202" s="1"/>
      <c r="B202" s="16">
        <v>195</v>
      </c>
      <c r="C202" s="18">
        <f t="shared" si="11"/>
        <v>165307.97103271182</v>
      </c>
      <c r="D202" s="18">
        <f t="shared" si="9"/>
        <v>182484.20159596085</v>
      </c>
      <c r="E202" s="18">
        <f t="shared" si="10"/>
        <v>17176.230563249032</v>
      </c>
      <c r="F202" s="18">
        <f>($F$7-(SUM($C$8:C202)))</f>
        <v>39094647.602107927</v>
      </c>
      <c r="G202" s="18">
        <f>($G$7-(SUM($D$8:D202)))</f>
        <v>41058945.359091453</v>
      </c>
    </row>
    <row r="203" spans="1:7" ht="17.25" customHeight="1" x14ac:dyDescent="0.35">
      <c r="A203" s="1"/>
      <c r="B203" s="16">
        <v>196</v>
      </c>
      <c r="C203" s="18">
        <f t="shared" si="11"/>
        <v>165380.29327003862</v>
      </c>
      <c r="D203" s="18">
        <f t="shared" si="9"/>
        <v>182484.20159596085</v>
      </c>
      <c r="E203" s="18">
        <f t="shared" si="10"/>
        <v>17103.908325922239</v>
      </c>
      <c r="F203" s="18">
        <f>($F$7-(SUM($C$8:C203)))</f>
        <v>38929267.308837883</v>
      </c>
      <c r="G203" s="18">
        <f>($G$7-(SUM($D$8:D203)))</f>
        <v>40876461.157495491</v>
      </c>
    </row>
    <row r="204" spans="1:7" ht="17.25" customHeight="1" x14ac:dyDescent="0.35">
      <c r="A204" s="1"/>
      <c r="B204" s="16">
        <v>197</v>
      </c>
      <c r="C204" s="18">
        <f t="shared" si="11"/>
        <v>165452.64714834426</v>
      </c>
      <c r="D204" s="18">
        <f t="shared" si="9"/>
        <v>182484.20159596085</v>
      </c>
      <c r="E204" s="18">
        <f t="shared" si="10"/>
        <v>17031.554447616596</v>
      </c>
      <c r="F204" s="18">
        <f>($F$7-(SUM($C$8:C204)))</f>
        <v>38763814.661689535</v>
      </c>
      <c r="G204" s="18">
        <f>($G$7-(SUM($D$8:D204)))</f>
        <v>40693976.955899529</v>
      </c>
    </row>
    <row r="205" spans="1:7" ht="17.25" customHeight="1" x14ac:dyDescent="0.35">
      <c r="A205" s="1"/>
      <c r="B205" s="16">
        <v>198</v>
      </c>
      <c r="C205" s="18">
        <f t="shared" si="11"/>
        <v>165525.03268147164</v>
      </c>
      <c r="D205" s="18">
        <f t="shared" si="9"/>
        <v>182484.20159596085</v>
      </c>
      <c r="E205" s="18">
        <f t="shared" si="10"/>
        <v>16959.168914489215</v>
      </c>
      <c r="F205" s="18">
        <f>($F$7-(SUM($C$8:C205)))</f>
        <v>38598289.62900807</v>
      </c>
      <c r="G205" s="18">
        <f>($G$7-(SUM($D$8:D205)))</f>
        <v>40511492.754303567</v>
      </c>
    </row>
    <row r="206" spans="1:7" ht="17.25" customHeight="1" x14ac:dyDescent="0.35">
      <c r="A206" s="1"/>
      <c r="B206" s="16">
        <v>199</v>
      </c>
      <c r="C206" s="18">
        <f t="shared" si="11"/>
        <v>165597.44988326982</v>
      </c>
      <c r="D206" s="18">
        <f t="shared" si="9"/>
        <v>182484.20159596085</v>
      </c>
      <c r="E206" s="18">
        <f t="shared" si="10"/>
        <v>16886.751712691039</v>
      </c>
      <c r="F206" s="18">
        <f>($F$7-(SUM($C$8:C206)))</f>
        <v>38432692.179124795</v>
      </c>
      <c r="G206" s="18">
        <f>($G$7-(SUM($D$8:D206)))</f>
        <v>40329008.552707605</v>
      </c>
    </row>
    <row r="207" spans="1:7" ht="17.25" customHeight="1" x14ac:dyDescent="0.35">
      <c r="A207" s="1"/>
      <c r="B207" s="16">
        <v>200</v>
      </c>
      <c r="C207" s="18">
        <f t="shared" si="11"/>
        <v>165669.89876759375</v>
      </c>
      <c r="D207" s="18">
        <f t="shared" si="9"/>
        <v>182484.20159596085</v>
      </c>
      <c r="E207" s="18">
        <f t="shared" si="10"/>
        <v>16814.302828367101</v>
      </c>
      <c r="F207" s="18">
        <f>($F$7-(SUM($C$8:C207)))</f>
        <v>38267022.280357197</v>
      </c>
      <c r="G207" s="18">
        <f>($G$7-(SUM($D$8:D207)))</f>
        <v>40146524.351111643</v>
      </c>
    </row>
    <row r="208" spans="1:7" ht="17.25" customHeight="1" x14ac:dyDescent="0.35">
      <c r="A208" s="1"/>
      <c r="B208" s="16">
        <v>201</v>
      </c>
      <c r="C208" s="18">
        <f t="shared" si="11"/>
        <v>165742.37934830456</v>
      </c>
      <c r="D208" s="18">
        <f t="shared" si="9"/>
        <v>182484.20159596085</v>
      </c>
      <c r="E208" s="18">
        <f t="shared" si="10"/>
        <v>16741.822247656295</v>
      </c>
      <c r="F208" s="18">
        <f>($F$7-(SUM($C$8:C208)))</f>
        <v>38101279.901008897</v>
      </c>
      <c r="G208" s="18">
        <f>($G$7-(SUM($D$8:D208)))</f>
        <v>39964040.149515681</v>
      </c>
    </row>
    <row r="209" spans="1:7" ht="17.25" customHeight="1" x14ac:dyDescent="0.35">
      <c r="A209" s="1"/>
      <c r="B209" s="16">
        <v>202</v>
      </c>
      <c r="C209" s="18">
        <f t="shared" si="11"/>
        <v>165814.89163926945</v>
      </c>
      <c r="D209" s="18">
        <f t="shared" si="9"/>
        <v>182484.20159596085</v>
      </c>
      <c r="E209" s="18">
        <f t="shared" si="10"/>
        <v>16669.309956691402</v>
      </c>
      <c r="F209" s="18">
        <f>($F$7-(SUM($C$8:C209)))</f>
        <v>37935465.009369627</v>
      </c>
      <c r="G209" s="18">
        <f>($G$7-(SUM($D$8:D209)))</f>
        <v>39781555.947919719</v>
      </c>
    </row>
    <row r="210" spans="1:7" ht="17.25" customHeight="1" x14ac:dyDescent="0.35">
      <c r="A210" s="1"/>
      <c r="B210" s="16">
        <v>203</v>
      </c>
      <c r="C210" s="18">
        <f t="shared" si="11"/>
        <v>165887.43565436164</v>
      </c>
      <c r="D210" s="18">
        <f t="shared" si="9"/>
        <v>182484.20159596085</v>
      </c>
      <c r="E210" s="18">
        <f t="shared" si="10"/>
        <v>16596.765941599209</v>
      </c>
      <c r="F210" s="18">
        <f>($F$7-(SUM($C$8:C210)))</f>
        <v>37769577.57371527</v>
      </c>
      <c r="G210" s="18">
        <f>($G$7-(SUM($D$8:D210)))</f>
        <v>39599071.746323757</v>
      </c>
    </row>
    <row r="211" spans="1:7" ht="17.25" customHeight="1" x14ac:dyDescent="0.35">
      <c r="A211" s="1"/>
      <c r="B211" s="16">
        <v>204</v>
      </c>
      <c r="C211" s="18">
        <f t="shared" si="11"/>
        <v>165960.01140746041</v>
      </c>
      <c r="D211" s="18">
        <f t="shared" si="9"/>
        <v>182484.20159596085</v>
      </c>
      <c r="E211" s="18">
        <f t="shared" si="10"/>
        <v>16524.190188500448</v>
      </c>
      <c r="F211" s="18">
        <f>($F$7-(SUM($C$8:C211)))</f>
        <v>37603617.562307805</v>
      </c>
      <c r="G211" s="18">
        <f>($G$7-(SUM($D$8:D211)))</f>
        <v>39416587.544727795</v>
      </c>
    </row>
    <row r="212" spans="1:7" ht="17.25" customHeight="1" x14ac:dyDescent="0.35">
      <c r="A212" s="17" t="s">
        <v>22</v>
      </c>
      <c r="B212" s="16">
        <v>205</v>
      </c>
      <c r="C212" s="18">
        <f t="shared" si="11"/>
        <v>166032.6189124512</v>
      </c>
      <c r="D212" s="18">
        <f t="shared" si="9"/>
        <v>182484.20159596085</v>
      </c>
      <c r="E212" s="18">
        <f t="shared" si="10"/>
        <v>16451.582683509652</v>
      </c>
      <c r="F212" s="18">
        <f>($F$7-(SUM($C$8:C212)))</f>
        <v>37437584.943395354</v>
      </c>
      <c r="G212" s="18">
        <f>($G$7-(SUM($D$8:D212)))</f>
        <v>39234103.343131833</v>
      </c>
    </row>
    <row r="213" spans="1:7" ht="17.25" customHeight="1" x14ac:dyDescent="0.35">
      <c r="A213" s="1"/>
      <c r="B213" s="16">
        <v>206</v>
      </c>
      <c r="C213" s="18">
        <f t="shared" si="11"/>
        <v>166105.25818322535</v>
      </c>
      <c r="D213" s="18">
        <f t="shared" si="9"/>
        <v>182484.20159596085</v>
      </c>
      <c r="E213" s="18">
        <f t="shared" si="10"/>
        <v>16378.943412735505</v>
      </c>
      <c r="F213" s="18">
        <f>($F$7-(SUM($C$8:C213)))</f>
        <v>37271479.685212128</v>
      </c>
      <c r="G213" s="18">
        <f>($G$7-(SUM($D$8:D213)))</f>
        <v>39051619.141535871</v>
      </c>
    </row>
    <row r="214" spans="1:7" ht="17.25" customHeight="1" x14ac:dyDescent="0.35">
      <c r="A214" s="1"/>
      <c r="B214" s="16">
        <v>207</v>
      </c>
      <c r="C214" s="18">
        <f t="shared" si="11"/>
        <v>166177.92923368054</v>
      </c>
      <c r="D214" s="18">
        <f t="shared" si="9"/>
        <v>182484.20159596085</v>
      </c>
      <c r="E214" s="18">
        <f t="shared" si="10"/>
        <v>16306.272362280317</v>
      </c>
      <c r="F214" s="18">
        <f>($F$7-(SUM($C$8:C214)))</f>
        <v>37105301.75597845</v>
      </c>
      <c r="G214" s="18">
        <f>($G$7-(SUM($D$8:D214)))</f>
        <v>38869134.939939909</v>
      </c>
    </row>
    <row r="215" spans="1:7" ht="17.25" customHeight="1" x14ac:dyDescent="0.35">
      <c r="A215" s="1"/>
      <c r="B215" s="16">
        <v>208</v>
      </c>
      <c r="C215" s="18">
        <f t="shared" si="11"/>
        <v>166250.63207772025</v>
      </c>
      <c r="D215" s="18">
        <f t="shared" si="9"/>
        <v>182484.20159596085</v>
      </c>
      <c r="E215" s="18">
        <f t="shared" si="10"/>
        <v>16233.569518240605</v>
      </c>
      <c r="F215" s="18">
        <f>($F$7-(SUM($C$8:C215)))</f>
        <v>36939051.123900726</v>
      </c>
      <c r="G215" s="18">
        <f>($G$7-(SUM($D$8:D215)))</f>
        <v>38686650.738343947</v>
      </c>
    </row>
    <row r="216" spans="1:7" ht="17.25" customHeight="1" x14ac:dyDescent="0.35">
      <c r="A216" s="1"/>
      <c r="B216" s="16">
        <v>209</v>
      </c>
      <c r="C216" s="18">
        <f t="shared" si="11"/>
        <v>166323.36672925425</v>
      </c>
      <c r="D216" s="18">
        <f t="shared" si="9"/>
        <v>182484.20159596085</v>
      </c>
      <c r="E216" s="18">
        <f t="shared" si="10"/>
        <v>16160.834866706602</v>
      </c>
      <c r="F216" s="18">
        <f>($F$7-(SUM($C$8:C216)))</f>
        <v>36772727.757171467</v>
      </c>
      <c r="G216" s="18">
        <f>($G$7-(SUM($D$8:D216)))</f>
        <v>38504166.536747985</v>
      </c>
    </row>
    <row r="217" spans="1:7" ht="17.25" customHeight="1" x14ac:dyDescent="0.35">
      <c r="A217" s="1"/>
      <c r="B217" s="16">
        <v>210</v>
      </c>
      <c r="C217" s="18">
        <f t="shared" si="11"/>
        <v>166396.13320219834</v>
      </c>
      <c r="D217" s="18">
        <f t="shared" si="9"/>
        <v>182484.20159596085</v>
      </c>
      <c r="E217" s="18">
        <f t="shared" si="10"/>
        <v>16088.068393762514</v>
      </c>
      <c r="F217" s="18">
        <f>($F$7-(SUM($C$8:C217)))</f>
        <v>36606331.623969272</v>
      </c>
      <c r="G217" s="18">
        <f>($G$7-(SUM($D$8:D217)))</f>
        <v>38321682.335152023</v>
      </c>
    </row>
    <row r="218" spans="1:7" ht="17.25" customHeight="1" x14ac:dyDescent="0.35">
      <c r="A218" s="1"/>
      <c r="B218" s="16">
        <v>211</v>
      </c>
      <c r="C218" s="18">
        <f t="shared" si="11"/>
        <v>166468.9315104743</v>
      </c>
      <c r="D218" s="18">
        <f t="shared" si="9"/>
        <v>182484.20159596085</v>
      </c>
      <c r="E218" s="18">
        <f t="shared" si="10"/>
        <v>16015.270085486554</v>
      </c>
      <c r="F218" s="18">
        <f>($F$7-(SUM($C$8:C218)))</f>
        <v>36439862.692458801</v>
      </c>
      <c r="G218" s="18">
        <f>($G$7-(SUM($D$8:D218)))</f>
        <v>38139198.13355606</v>
      </c>
    </row>
    <row r="219" spans="1:7" ht="17.25" customHeight="1" x14ac:dyDescent="0.35">
      <c r="A219" s="1"/>
      <c r="B219" s="16">
        <v>212</v>
      </c>
      <c r="C219" s="18">
        <f t="shared" si="11"/>
        <v>166541.76166801012</v>
      </c>
      <c r="D219" s="18">
        <f t="shared" si="9"/>
        <v>182484.20159596085</v>
      </c>
      <c r="E219" s="18">
        <f t="shared" si="10"/>
        <v>15942.439927950734</v>
      </c>
      <c r="F219" s="18">
        <f>($F$7-(SUM($C$8:C219)))</f>
        <v>36273320.930790789</v>
      </c>
      <c r="G219" s="18">
        <f>($G$7-(SUM($D$8:D219)))</f>
        <v>37956713.931960098</v>
      </c>
    </row>
    <row r="220" spans="1:7" ht="17.25" customHeight="1" x14ac:dyDescent="0.35">
      <c r="A220" s="1"/>
      <c r="B220" s="16">
        <v>213</v>
      </c>
      <c r="C220" s="18">
        <f t="shared" si="11"/>
        <v>166614.62368873987</v>
      </c>
      <c r="D220" s="18">
        <f t="shared" si="9"/>
        <v>182484.20159596085</v>
      </c>
      <c r="E220" s="18">
        <f t="shared" si="10"/>
        <v>15869.577907220984</v>
      </c>
      <c r="F220" s="18">
        <f>($F$7-(SUM($C$8:C220)))</f>
        <v>36106706.307102047</v>
      </c>
      <c r="G220" s="18">
        <f>($G$7-(SUM($D$8:D220)))</f>
        <v>37774229.730364136</v>
      </c>
    </row>
    <row r="221" spans="1:7" ht="17.25" customHeight="1" x14ac:dyDescent="0.35">
      <c r="A221" s="1"/>
      <c r="B221" s="16">
        <v>214</v>
      </c>
      <c r="C221" s="18">
        <f t="shared" si="11"/>
        <v>166687.51758660367</v>
      </c>
      <c r="D221" s="18">
        <f t="shared" si="9"/>
        <v>182484.20159596085</v>
      </c>
      <c r="E221" s="18">
        <f t="shared" si="10"/>
        <v>15796.684009357181</v>
      </c>
      <c r="F221" s="18">
        <f>($F$7-(SUM($C$8:C221)))</f>
        <v>35940018.789515443</v>
      </c>
      <c r="G221" s="18">
        <f>($G$7-(SUM($D$8:D221)))</f>
        <v>37591745.528768174</v>
      </c>
    </row>
    <row r="222" spans="1:7" ht="17.25" customHeight="1" x14ac:dyDescent="0.35">
      <c r="A222" s="1"/>
      <c r="B222" s="16">
        <v>215</v>
      </c>
      <c r="C222" s="18">
        <f t="shared" si="11"/>
        <v>166760.44337554782</v>
      </c>
      <c r="D222" s="18">
        <f t="shared" si="9"/>
        <v>182484.20159596085</v>
      </c>
      <c r="E222" s="18">
        <f t="shared" si="10"/>
        <v>15723.75822041303</v>
      </c>
      <c r="F222" s="18">
        <f>($F$7-(SUM($C$8:C222)))</f>
        <v>35773258.346139893</v>
      </c>
      <c r="G222" s="18">
        <f>($G$7-(SUM($D$8:D222)))</f>
        <v>37409261.327172212</v>
      </c>
    </row>
    <row r="223" spans="1:7" ht="17.25" customHeight="1" x14ac:dyDescent="0.35">
      <c r="A223" s="1"/>
      <c r="B223" s="16">
        <v>216</v>
      </c>
      <c r="C223" s="18">
        <f t="shared" si="11"/>
        <v>166833.40106952464</v>
      </c>
      <c r="D223" s="18">
        <f t="shared" si="9"/>
        <v>182484.20159596085</v>
      </c>
      <c r="E223" s="18">
        <f t="shared" si="10"/>
        <v>15650.800526436215</v>
      </c>
      <c r="F223" s="18">
        <f>($F$7-(SUM($C$8:C223)))</f>
        <v>35606424.945070371</v>
      </c>
      <c r="G223" s="18">
        <f>($G$7-(SUM($D$8:D223)))</f>
        <v>37226777.12557625</v>
      </c>
    </row>
    <row r="224" spans="1:7" ht="17.25" customHeight="1" x14ac:dyDescent="0.35">
      <c r="A224" s="17" t="s">
        <v>23</v>
      </c>
      <c r="B224" s="16">
        <v>217</v>
      </c>
      <c r="C224" s="18">
        <f t="shared" si="11"/>
        <v>166906.39068249255</v>
      </c>
      <c r="D224" s="18">
        <f t="shared" si="9"/>
        <v>182484.20159596085</v>
      </c>
      <c r="E224" s="18">
        <f t="shared" si="10"/>
        <v>15577.810913468304</v>
      </c>
      <c r="F224" s="18">
        <f>($F$7-(SUM($C$8:C224)))</f>
        <v>35439518.554387875</v>
      </c>
      <c r="G224" s="18">
        <f>($G$7-(SUM($D$8:D224)))</f>
        <v>37044292.923980288</v>
      </c>
    </row>
    <row r="225" spans="1:7" ht="17.25" customHeight="1" x14ac:dyDescent="0.35">
      <c r="A225" s="1"/>
      <c r="B225" s="16">
        <v>218</v>
      </c>
      <c r="C225" s="18">
        <f t="shared" si="11"/>
        <v>166979.41222841613</v>
      </c>
      <c r="D225" s="18">
        <f t="shared" si="9"/>
        <v>182484.20159596085</v>
      </c>
      <c r="E225" s="18">
        <f t="shared" si="10"/>
        <v>15504.789367544727</v>
      </c>
      <c r="F225" s="18">
        <f>($F$7-(SUM($C$8:C225)))</f>
        <v>35272539.142159462</v>
      </c>
      <c r="G225" s="18">
        <f>($G$7-(SUM($D$8:D225)))</f>
        <v>36861808.722384326</v>
      </c>
    </row>
    <row r="226" spans="1:7" ht="17.25" customHeight="1" x14ac:dyDescent="0.35">
      <c r="A226" s="1"/>
      <c r="B226" s="16">
        <v>219</v>
      </c>
      <c r="C226" s="18">
        <f t="shared" si="11"/>
        <v>167052.46572126605</v>
      </c>
      <c r="D226" s="18">
        <f t="shared" si="9"/>
        <v>182484.20159596085</v>
      </c>
      <c r="E226" s="18">
        <f t="shared" si="10"/>
        <v>15431.735874694801</v>
      </c>
      <c r="F226" s="18">
        <f>($F$7-(SUM($C$8:C226)))</f>
        <v>35105486.676438197</v>
      </c>
      <c r="G226" s="18">
        <f>($G$7-(SUM($D$8:D226)))</f>
        <v>36679324.520788364</v>
      </c>
    </row>
    <row r="227" spans="1:7" ht="17.25" customHeight="1" x14ac:dyDescent="0.35">
      <c r="A227" s="1"/>
      <c r="B227" s="16">
        <v>220</v>
      </c>
      <c r="C227" s="18">
        <f t="shared" si="11"/>
        <v>167125.55117501912</v>
      </c>
      <c r="D227" s="18">
        <f t="shared" si="9"/>
        <v>182484.20159596085</v>
      </c>
      <c r="E227" s="18">
        <f t="shared" si="10"/>
        <v>15358.650420941733</v>
      </c>
      <c r="F227" s="18">
        <f>($F$7-(SUM($C$8:C227)))</f>
        <v>34938361.125263177</v>
      </c>
      <c r="G227" s="18">
        <f>($G$7-(SUM($D$8:D227)))</f>
        <v>36496840.319192402</v>
      </c>
    </row>
    <row r="228" spans="1:7" ht="17.25" customHeight="1" x14ac:dyDescent="0.35">
      <c r="A228" s="1"/>
      <c r="B228" s="16">
        <v>221</v>
      </c>
      <c r="C228" s="18">
        <f t="shared" si="11"/>
        <v>167198.66860365821</v>
      </c>
      <c r="D228" s="18">
        <f t="shared" si="9"/>
        <v>182484.20159596085</v>
      </c>
      <c r="E228" s="18">
        <f t="shared" si="10"/>
        <v>15285.532992302644</v>
      </c>
      <c r="F228" s="18">
        <f>($F$7-(SUM($C$8:C228)))</f>
        <v>34771162.456659518</v>
      </c>
      <c r="G228" s="18">
        <f>($G$7-(SUM($D$8:D228)))</f>
        <v>36314356.11759644</v>
      </c>
    </row>
    <row r="229" spans="1:7" ht="17.25" customHeight="1" x14ac:dyDescent="0.35">
      <c r="A229" s="1"/>
      <c r="B229" s="16">
        <v>222</v>
      </c>
      <c r="C229" s="18">
        <f t="shared" si="11"/>
        <v>167271.81802117228</v>
      </c>
      <c r="D229" s="18">
        <f t="shared" si="9"/>
        <v>182484.20159596085</v>
      </c>
      <c r="E229" s="18">
        <f t="shared" si="10"/>
        <v>15212.383574788575</v>
      </c>
      <c r="F229" s="18">
        <f>($F$7-(SUM($C$8:C229)))</f>
        <v>34603890.638638347</v>
      </c>
      <c r="G229" s="18">
        <f>($G$7-(SUM($D$8:D229)))</f>
        <v>36131871.916000478</v>
      </c>
    </row>
    <row r="230" spans="1:7" ht="17.25" customHeight="1" x14ac:dyDescent="0.35">
      <c r="A230" s="1"/>
      <c r="B230" s="16">
        <v>223</v>
      </c>
      <c r="C230" s="18">
        <f t="shared" si="11"/>
        <v>167344.99944155655</v>
      </c>
      <c r="D230" s="18">
        <f t="shared" si="9"/>
        <v>182484.20159596085</v>
      </c>
      <c r="E230" s="18">
        <f t="shared" si="10"/>
        <v>15139.202154404309</v>
      </c>
      <c r="F230" s="18">
        <f>($F$7-(SUM($C$8:C230)))</f>
        <v>34436545.639196791</v>
      </c>
      <c r="G230" s="18">
        <f>($G$7-(SUM($D$8:D230)))</f>
        <v>35949387.714404516</v>
      </c>
    </row>
    <row r="231" spans="1:7" ht="17.25" customHeight="1" x14ac:dyDescent="0.35">
      <c r="A231" s="1"/>
      <c r="B231" s="16">
        <v>224</v>
      </c>
      <c r="C231" s="18">
        <f t="shared" si="11"/>
        <v>167418.21287881222</v>
      </c>
      <c r="D231" s="18">
        <f t="shared" si="9"/>
        <v>182484.20159596085</v>
      </c>
      <c r="E231" s="18">
        <f t="shared" si="10"/>
        <v>15065.988717148633</v>
      </c>
      <c r="F231" s="18">
        <f>($F$7-(SUM($C$8:C231)))</f>
        <v>34269127.426317975</v>
      </c>
      <c r="G231" s="18">
        <f>($G$7-(SUM($D$8:D231)))</f>
        <v>35766903.512808554</v>
      </c>
    </row>
    <row r="232" spans="1:7" ht="17.25" customHeight="1" x14ac:dyDescent="0.35">
      <c r="A232" s="1"/>
      <c r="B232" s="16">
        <v>225</v>
      </c>
      <c r="C232" s="18">
        <f t="shared" si="11"/>
        <v>167491.45834694672</v>
      </c>
      <c r="D232" s="18">
        <f t="shared" si="9"/>
        <v>182484.20159596085</v>
      </c>
      <c r="E232" s="18">
        <f t="shared" si="10"/>
        <v>14992.743249014136</v>
      </c>
      <c r="F232" s="18">
        <f>($F$7-(SUM($C$8:C232)))</f>
        <v>34101635.967971027</v>
      </c>
      <c r="G232" s="18">
        <f>($G$7-(SUM($D$8:D232)))</f>
        <v>35584419.311212592</v>
      </c>
    </row>
    <row r="233" spans="1:7" ht="17.25" customHeight="1" x14ac:dyDescent="0.35">
      <c r="A233" s="1"/>
      <c r="B233" s="16">
        <v>226</v>
      </c>
      <c r="C233" s="18">
        <f t="shared" si="11"/>
        <v>167564.7358599735</v>
      </c>
      <c r="D233" s="18">
        <f t="shared" si="9"/>
        <v>182484.20159596085</v>
      </c>
      <c r="E233" s="18">
        <f t="shared" si="10"/>
        <v>14919.465735987353</v>
      </c>
      <c r="F233" s="18">
        <f>($F$7-(SUM($C$8:C233)))</f>
        <v>33934071.232111052</v>
      </c>
      <c r="G233" s="18">
        <f>($G$7-(SUM($D$8:D233)))</f>
        <v>35401935.10961663</v>
      </c>
    </row>
    <row r="234" spans="1:7" ht="17.25" customHeight="1" x14ac:dyDescent="0.35">
      <c r="A234" s="1"/>
      <c r="B234" s="16">
        <v>227</v>
      </c>
      <c r="C234" s="18">
        <f t="shared" si="11"/>
        <v>167638.04543191227</v>
      </c>
      <c r="D234" s="18">
        <f t="shared" si="9"/>
        <v>182484.20159596085</v>
      </c>
      <c r="E234" s="18">
        <f t="shared" si="10"/>
        <v>14846.156164048589</v>
      </c>
      <c r="F234" s="18">
        <f>($F$7-(SUM($C$8:C234)))</f>
        <v>33766433.18667914</v>
      </c>
      <c r="G234" s="18">
        <f>($G$7-(SUM($D$8:D234)))</f>
        <v>35219450.908020668</v>
      </c>
    </row>
    <row r="235" spans="1:7" ht="17.25" customHeight="1" x14ac:dyDescent="0.35">
      <c r="A235" s="1"/>
      <c r="B235" s="16">
        <v>228</v>
      </c>
      <c r="C235" s="18">
        <f t="shared" si="11"/>
        <v>167711.38707678873</v>
      </c>
      <c r="D235" s="18">
        <f t="shared" si="9"/>
        <v>182484.20159596085</v>
      </c>
      <c r="E235" s="18">
        <f t="shared" si="10"/>
        <v>14772.814519172127</v>
      </c>
      <c r="F235" s="18">
        <f>($F$7-(SUM($C$8:C235)))</f>
        <v>33598721.799602352</v>
      </c>
      <c r="G235" s="18">
        <f>($G$7-(SUM($D$8:D235)))</f>
        <v>35036966.706424706</v>
      </c>
    </row>
    <row r="236" spans="1:7" ht="17.25" customHeight="1" x14ac:dyDescent="0.35">
      <c r="A236" s="17" t="s">
        <v>24</v>
      </c>
      <c r="B236" s="16">
        <v>229</v>
      </c>
      <c r="C236" s="18">
        <f t="shared" si="11"/>
        <v>167784.7608086348</v>
      </c>
      <c r="D236" s="18">
        <f t="shared" si="9"/>
        <v>182484.20159596085</v>
      </c>
      <c r="E236" s="18">
        <f t="shared" si="10"/>
        <v>14699.44078732605</v>
      </c>
      <c r="F236" s="18">
        <f>($F$7-(SUM($C$8:C236)))</f>
        <v>33430937.03879372</v>
      </c>
      <c r="G236" s="18">
        <f>($G$7-(SUM($D$8:D236)))</f>
        <v>34854482.504828744</v>
      </c>
    </row>
    <row r="237" spans="1:7" ht="17.25" customHeight="1" x14ac:dyDescent="0.35">
      <c r="A237" s="1"/>
      <c r="B237" s="16">
        <v>230</v>
      </c>
      <c r="C237" s="18">
        <f t="shared" si="11"/>
        <v>167858.16664148858</v>
      </c>
      <c r="D237" s="18">
        <f t="shared" si="9"/>
        <v>182484.20159596085</v>
      </c>
      <c r="E237" s="18">
        <f t="shared" si="10"/>
        <v>14626.03495447227</v>
      </c>
      <c r="F237" s="18">
        <f>($F$7-(SUM($C$8:C237)))</f>
        <v>33263078.872152232</v>
      </c>
      <c r="G237" s="18">
        <f>($G$7-(SUM($D$8:D237)))</f>
        <v>34671998.303232782</v>
      </c>
    </row>
    <row r="238" spans="1:7" ht="17.25" customHeight="1" x14ac:dyDescent="0.35">
      <c r="A238" s="1"/>
      <c r="B238" s="16">
        <v>231</v>
      </c>
      <c r="C238" s="18">
        <f t="shared" si="11"/>
        <v>167931.60458939424</v>
      </c>
      <c r="D238" s="18">
        <f t="shared" si="9"/>
        <v>182484.20159596085</v>
      </c>
      <c r="E238" s="18">
        <f t="shared" si="10"/>
        <v>14552.597006566619</v>
      </c>
      <c r="F238" s="18">
        <f>($F$7-(SUM($C$8:C238)))</f>
        <v>33095147.267562836</v>
      </c>
      <c r="G238" s="18">
        <f>($G$7-(SUM($D$8:D238)))</f>
        <v>34489514.10163682</v>
      </c>
    </row>
    <row r="239" spans="1:7" ht="17.25" customHeight="1" x14ac:dyDescent="0.35">
      <c r="A239" s="1"/>
      <c r="B239" s="16">
        <v>232</v>
      </c>
      <c r="C239" s="18">
        <f t="shared" si="11"/>
        <v>168005.0746664021</v>
      </c>
      <c r="D239" s="18">
        <f t="shared" si="9"/>
        <v>182484.20159596085</v>
      </c>
      <c r="E239" s="18">
        <f t="shared" si="10"/>
        <v>14479.126929558755</v>
      </c>
      <c r="F239" s="18">
        <f>($F$7-(SUM($C$8:C239)))</f>
        <v>32927142.192896433</v>
      </c>
      <c r="G239" s="18">
        <f>($G$7-(SUM($D$8:D239)))</f>
        <v>34307029.900040857</v>
      </c>
    </row>
    <row r="240" spans="1:7" ht="17.25" customHeight="1" x14ac:dyDescent="0.35">
      <c r="A240" s="1"/>
      <c r="B240" s="16">
        <v>233</v>
      </c>
      <c r="C240" s="18">
        <f t="shared" si="11"/>
        <v>168078.57688656866</v>
      </c>
      <c r="D240" s="18">
        <f t="shared" si="9"/>
        <v>182484.20159596085</v>
      </c>
      <c r="E240" s="18">
        <f t="shared" si="10"/>
        <v>14405.624709392199</v>
      </c>
      <c r="F240" s="18">
        <f>($F$7-(SUM($C$8:C240)))</f>
        <v>32759063.616009861</v>
      </c>
      <c r="G240" s="18">
        <f>($G$7-(SUM($D$8:D240)))</f>
        <v>34124545.698444895</v>
      </c>
    </row>
    <row r="241" spans="1:7" ht="17.25" customHeight="1" x14ac:dyDescent="0.35">
      <c r="A241" s="1"/>
      <c r="B241" s="16">
        <v>234</v>
      </c>
      <c r="C241" s="18">
        <f t="shared" si="11"/>
        <v>168152.11126395653</v>
      </c>
      <c r="D241" s="18">
        <f t="shared" si="9"/>
        <v>182484.20159596085</v>
      </c>
      <c r="E241" s="18">
        <f t="shared" si="10"/>
        <v>14332.090332004329</v>
      </c>
      <c r="F241" s="18">
        <f>($F$7-(SUM($C$8:C241)))</f>
        <v>32590911.504745908</v>
      </c>
      <c r="G241" s="18">
        <f>($G$7-(SUM($D$8:D241)))</f>
        <v>33942061.496848933</v>
      </c>
    </row>
    <row r="242" spans="1:7" ht="17.25" customHeight="1" x14ac:dyDescent="0.35">
      <c r="A242" s="1"/>
      <c r="B242" s="16">
        <v>235</v>
      </c>
      <c r="C242" s="18">
        <f t="shared" si="11"/>
        <v>168225.6778126345</v>
      </c>
      <c r="D242" s="18">
        <f t="shared" si="9"/>
        <v>182484.20159596085</v>
      </c>
      <c r="E242" s="18">
        <f t="shared" si="10"/>
        <v>14258.523783326353</v>
      </c>
      <c r="F242" s="18">
        <f>($F$7-(SUM($C$8:C242)))</f>
        <v>32422685.826933272</v>
      </c>
      <c r="G242" s="18">
        <f>($G$7-(SUM($D$8:D242)))</f>
        <v>33759577.295252971</v>
      </c>
    </row>
    <row r="243" spans="1:7" ht="17.25" customHeight="1" x14ac:dyDescent="0.35">
      <c r="A243" s="1"/>
      <c r="B243" s="16">
        <v>236</v>
      </c>
      <c r="C243" s="18">
        <f t="shared" si="11"/>
        <v>168299.27654667752</v>
      </c>
      <c r="D243" s="18">
        <f t="shared" si="9"/>
        <v>182484.20159596085</v>
      </c>
      <c r="E243" s="18">
        <f t="shared" si="10"/>
        <v>14184.925049283338</v>
      </c>
      <c r="F243" s="18">
        <f>($F$7-(SUM($C$8:C243)))</f>
        <v>32254386.550386593</v>
      </c>
      <c r="G243" s="18">
        <f>($G$7-(SUM($D$8:D243)))</f>
        <v>33577093.093657009</v>
      </c>
    </row>
    <row r="244" spans="1:7" ht="17.25" customHeight="1" x14ac:dyDescent="0.35">
      <c r="A244" s="1"/>
      <c r="B244" s="16">
        <v>237</v>
      </c>
      <c r="C244" s="18">
        <f t="shared" si="11"/>
        <v>168372.9074801667</v>
      </c>
      <c r="D244" s="18">
        <f t="shared" si="9"/>
        <v>182484.20159596085</v>
      </c>
      <c r="E244" s="18">
        <f t="shared" si="10"/>
        <v>14111.294115794153</v>
      </c>
      <c r="F244" s="18">
        <f>($F$7-(SUM($C$8:C244)))</f>
        <v>32086013.642906427</v>
      </c>
      <c r="G244" s="18">
        <f>($G$7-(SUM($D$8:D244)))</f>
        <v>33394608.892061047</v>
      </c>
    </row>
    <row r="245" spans="1:7" ht="17.25" customHeight="1" x14ac:dyDescent="0.35">
      <c r="A245" s="1"/>
      <c r="B245" s="16">
        <v>238</v>
      </c>
      <c r="C245" s="18">
        <f t="shared" si="11"/>
        <v>168446.57062718924</v>
      </c>
      <c r="D245" s="18">
        <f t="shared" si="9"/>
        <v>182484.20159596085</v>
      </c>
      <c r="E245" s="18">
        <f t="shared" si="10"/>
        <v>14037.630968771613</v>
      </c>
      <c r="F245" s="18">
        <f>($F$7-(SUM($C$8:C245)))</f>
        <v>31917567.072279237</v>
      </c>
      <c r="G245" s="18">
        <f>($G$7-(SUM($D$8:D245)))</f>
        <v>33212124.690465085</v>
      </c>
    </row>
    <row r="246" spans="1:7" ht="17.25" customHeight="1" x14ac:dyDescent="0.35">
      <c r="A246" s="1"/>
      <c r="B246" s="16">
        <v>239</v>
      </c>
      <c r="C246" s="18">
        <f t="shared" si="11"/>
        <v>168520.26600183867</v>
      </c>
      <c r="D246" s="18">
        <f t="shared" si="9"/>
        <v>182484.20159596085</v>
      </c>
      <c r="E246" s="18">
        <f t="shared" si="10"/>
        <v>13963.935594122187</v>
      </c>
      <c r="F246" s="18">
        <f>($F$7-(SUM($C$8:C246)))</f>
        <v>31749046.806277402</v>
      </c>
      <c r="G246" s="18">
        <f>($G$7-(SUM($D$8:D246)))</f>
        <v>33029640.488869123</v>
      </c>
    </row>
    <row r="247" spans="1:7" ht="17.25" customHeight="1" x14ac:dyDescent="0.35">
      <c r="A247" s="1"/>
      <c r="B247" s="16">
        <v>240</v>
      </c>
      <c r="C247" s="18">
        <f t="shared" si="11"/>
        <v>168593.99361821447</v>
      </c>
      <c r="D247" s="18">
        <f t="shared" si="9"/>
        <v>182484.20159596085</v>
      </c>
      <c r="E247" s="18">
        <f t="shared" si="10"/>
        <v>13890.20797774638</v>
      </c>
      <c r="F247" s="18">
        <f>($F$7-(SUM($C$8:C247)))</f>
        <v>31580452.812659189</v>
      </c>
      <c r="G247" s="18">
        <f>($G$7-(SUM($D$8:D247)))</f>
        <v>32847156.287273161</v>
      </c>
    </row>
    <row r="248" spans="1:7" ht="17.25" customHeight="1" x14ac:dyDescent="0.35">
      <c r="A248" s="17" t="s">
        <v>25</v>
      </c>
      <c r="B248" s="16">
        <v>241</v>
      </c>
      <c r="C248" s="18">
        <f t="shared" si="11"/>
        <v>168667.75349042244</v>
      </c>
      <c r="D248" s="18">
        <f t="shared" si="9"/>
        <v>182484.20159596085</v>
      </c>
      <c r="E248" s="18">
        <f t="shared" si="10"/>
        <v>13816.448105538409</v>
      </c>
      <c r="F248" s="18">
        <f>($F$7-(SUM($C$8:C248)))</f>
        <v>31411785.059168763</v>
      </c>
      <c r="G248" s="18">
        <f>($G$7-(SUM($D$8:D248)))</f>
        <v>32664672.085677199</v>
      </c>
    </row>
    <row r="249" spans="1:7" ht="17.25" customHeight="1" x14ac:dyDescent="0.35">
      <c r="A249" s="1"/>
      <c r="B249" s="16">
        <v>242</v>
      </c>
      <c r="C249" s="18">
        <f t="shared" si="11"/>
        <v>168741.54563257447</v>
      </c>
      <c r="D249" s="18">
        <f t="shared" si="9"/>
        <v>182484.20159596085</v>
      </c>
      <c r="E249" s="18">
        <f t="shared" si="10"/>
        <v>13742.65596338638</v>
      </c>
      <c r="F249" s="18">
        <f>($F$7-(SUM($C$8:C249)))</f>
        <v>31243043.513536192</v>
      </c>
      <c r="G249" s="18">
        <f>($G$7-(SUM($D$8:D249)))</f>
        <v>32482187.884081237</v>
      </c>
    </row>
    <row r="250" spans="1:7" ht="17.25" customHeight="1" x14ac:dyDescent="0.35">
      <c r="A250" s="1"/>
      <c r="B250" s="16">
        <v>243</v>
      </c>
      <c r="C250" s="18">
        <f t="shared" si="11"/>
        <v>168815.37005878874</v>
      </c>
      <c r="D250" s="18">
        <f t="shared" si="9"/>
        <v>182484.20159596085</v>
      </c>
      <c r="E250" s="18">
        <f t="shared" si="10"/>
        <v>13668.831537172111</v>
      </c>
      <c r="F250" s="18">
        <f>($F$7-(SUM($C$8:C250)))</f>
        <v>31074228.143477403</v>
      </c>
      <c r="G250" s="18">
        <f>($G$7-(SUM($D$8:D250)))</f>
        <v>32299703.682485275</v>
      </c>
    </row>
    <row r="251" spans="1:7" ht="17.25" customHeight="1" x14ac:dyDescent="0.35">
      <c r="A251" s="1"/>
      <c r="B251" s="16">
        <v>244</v>
      </c>
      <c r="C251" s="18">
        <f t="shared" si="11"/>
        <v>168889.22678318946</v>
      </c>
      <c r="D251" s="18">
        <f t="shared" si="9"/>
        <v>182484.20159596085</v>
      </c>
      <c r="E251" s="18">
        <f t="shared" si="10"/>
        <v>13594.974812771397</v>
      </c>
      <c r="F251" s="18">
        <f>($F$7-(SUM($C$8:C251)))</f>
        <v>30905338.916694216</v>
      </c>
      <c r="G251" s="18">
        <f>($G$7-(SUM($D$8:D251)))</f>
        <v>32117219.480889313</v>
      </c>
    </row>
    <row r="252" spans="1:7" ht="17.25" customHeight="1" x14ac:dyDescent="0.35">
      <c r="A252" s="1"/>
      <c r="B252" s="16">
        <v>245</v>
      </c>
      <c r="C252" s="18">
        <f t="shared" si="11"/>
        <v>168963.11581990711</v>
      </c>
      <c r="D252" s="18">
        <f t="shared" si="9"/>
        <v>182484.20159596085</v>
      </c>
      <c r="E252" s="18">
        <f t="shared" si="10"/>
        <v>13521.085776053747</v>
      </c>
      <c r="F252" s="18">
        <f>($F$7-(SUM($C$8:C252)))</f>
        <v>30736375.800874308</v>
      </c>
      <c r="G252" s="18">
        <f>($G$7-(SUM($D$8:D252)))</f>
        <v>31934735.279293351</v>
      </c>
    </row>
    <row r="253" spans="1:7" ht="17.25" customHeight="1" x14ac:dyDescent="0.35">
      <c r="A253" s="1"/>
      <c r="B253" s="16">
        <v>246</v>
      </c>
      <c r="C253" s="18">
        <f t="shared" si="11"/>
        <v>169037.03718307833</v>
      </c>
      <c r="D253" s="18">
        <f t="shared" si="9"/>
        <v>182484.20159596085</v>
      </c>
      <c r="E253" s="18">
        <f t="shared" si="10"/>
        <v>13447.164412882528</v>
      </c>
      <c r="F253" s="18">
        <f>($F$7-(SUM($C$8:C253)))</f>
        <v>30567338.763691232</v>
      </c>
      <c r="G253" s="18">
        <f>($G$7-(SUM($D$8:D253)))</f>
        <v>31752251.077697389</v>
      </c>
    </row>
    <row r="254" spans="1:7" ht="17.25" customHeight="1" x14ac:dyDescent="0.35">
      <c r="A254" s="1"/>
      <c r="B254" s="16">
        <v>247</v>
      </c>
      <c r="C254" s="18">
        <f t="shared" si="11"/>
        <v>169110.99088684592</v>
      </c>
      <c r="D254" s="18">
        <f t="shared" si="9"/>
        <v>182484.20159596085</v>
      </c>
      <c r="E254" s="18">
        <f t="shared" si="10"/>
        <v>13373.210709114937</v>
      </c>
      <c r="F254" s="18">
        <f>($F$7-(SUM($C$8:C254)))</f>
        <v>30398227.772804387</v>
      </c>
      <c r="G254" s="18">
        <f>($G$7-(SUM($D$8:D254)))</f>
        <v>31569766.876101427</v>
      </c>
    </row>
    <row r="255" spans="1:7" ht="17.25" customHeight="1" x14ac:dyDescent="0.35">
      <c r="A255" s="1"/>
      <c r="B255" s="16">
        <v>248</v>
      </c>
      <c r="C255" s="18">
        <f t="shared" si="11"/>
        <v>169184.97694535891</v>
      </c>
      <c r="D255" s="18">
        <f t="shared" si="9"/>
        <v>182484.20159596085</v>
      </c>
      <c r="E255" s="18">
        <f t="shared" si="10"/>
        <v>13299.224650601944</v>
      </c>
      <c r="F255" s="18">
        <f>($F$7-(SUM($C$8:C255)))</f>
        <v>30229042.795859031</v>
      </c>
      <c r="G255" s="18">
        <f>($G$7-(SUM($D$8:D255)))</f>
        <v>31387282.674505465</v>
      </c>
    </row>
    <row r="256" spans="1:7" ht="17.25" customHeight="1" x14ac:dyDescent="0.35">
      <c r="A256" s="1"/>
      <c r="B256" s="16">
        <v>249</v>
      </c>
      <c r="C256" s="18">
        <f t="shared" si="11"/>
        <v>169258.99537277251</v>
      </c>
      <c r="D256" s="18">
        <f t="shared" si="9"/>
        <v>182484.20159596085</v>
      </c>
      <c r="E256" s="18">
        <f t="shared" si="10"/>
        <v>13225.206223188346</v>
      </c>
      <c r="F256" s="18">
        <f>($F$7-(SUM($C$8:C256)))</f>
        <v>30059783.800486259</v>
      </c>
      <c r="G256" s="18">
        <f>($G$7-(SUM($D$8:D256)))</f>
        <v>31204798.472909503</v>
      </c>
    </row>
    <row r="257" spans="1:7" ht="17.25" customHeight="1" x14ac:dyDescent="0.35">
      <c r="A257" s="1"/>
      <c r="B257" s="16">
        <v>250</v>
      </c>
      <c r="C257" s="18">
        <f t="shared" si="11"/>
        <v>169333.04618324811</v>
      </c>
      <c r="D257" s="18">
        <f t="shared" si="9"/>
        <v>182484.20159596085</v>
      </c>
      <c r="E257" s="18">
        <f t="shared" si="10"/>
        <v>13151.155412712746</v>
      </c>
      <c r="F257" s="18">
        <f>($F$7-(SUM($C$8:C257)))</f>
        <v>29890450.754303008</v>
      </c>
      <c r="G257" s="18">
        <f>($G$7-(SUM($D$8:D257)))</f>
        <v>31022314.271313541</v>
      </c>
    </row>
    <row r="258" spans="1:7" ht="17.25" customHeight="1" x14ac:dyDescent="0.35">
      <c r="A258" s="1"/>
      <c r="B258" s="16">
        <v>251</v>
      </c>
      <c r="C258" s="18">
        <f t="shared" si="11"/>
        <v>169407.12939095325</v>
      </c>
      <c r="D258" s="18">
        <f t="shared" si="9"/>
        <v>182484.20159596085</v>
      </c>
      <c r="E258" s="18">
        <f t="shared" si="10"/>
        <v>13077.0722050076</v>
      </c>
      <c r="F258" s="18">
        <f>($F$7-(SUM($C$8:C258)))</f>
        <v>29721043.624912053</v>
      </c>
      <c r="G258" s="18">
        <f>($G$7-(SUM($D$8:D258)))</f>
        <v>30839830.069717579</v>
      </c>
    </row>
    <row r="259" spans="1:7" ht="17.25" customHeight="1" x14ac:dyDescent="0.35">
      <c r="A259" s="1"/>
      <c r="B259" s="16">
        <v>252</v>
      </c>
      <c r="C259" s="18">
        <f t="shared" si="11"/>
        <v>169481.24501006183</v>
      </c>
      <c r="D259" s="18">
        <f t="shared" si="9"/>
        <v>182484.20159596085</v>
      </c>
      <c r="E259" s="18">
        <f t="shared" si="10"/>
        <v>13002.956585899025</v>
      </c>
      <c r="F259" s="18">
        <f>($F$7-(SUM($C$8:C259)))</f>
        <v>29551562.37990199</v>
      </c>
      <c r="G259" s="18">
        <f>($G$7-(SUM($D$8:D259)))</f>
        <v>30657345.868121617</v>
      </c>
    </row>
    <row r="260" spans="1:7" ht="17.25" customHeight="1" x14ac:dyDescent="0.35">
      <c r="A260" s="17" t="s">
        <v>26</v>
      </c>
      <c r="B260" s="16">
        <v>253</v>
      </c>
      <c r="C260" s="18">
        <f t="shared" si="11"/>
        <v>169555.39305475372</v>
      </c>
      <c r="D260" s="18">
        <f t="shared" si="9"/>
        <v>182484.20159596085</v>
      </c>
      <c r="E260" s="18">
        <f t="shared" si="10"/>
        <v>12928.808541207138</v>
      </c>
      <c r="F260" s="18">
        <f>($F$7-(SUM($C$8:C260)))</f>
        <v>29382006.986847237</v>
      </c>
      <c r="G260" s="18">
        <f>($G$7-(SUM($D$8:D260)))</f>
        <v>30474861.666525654</v>
      </c>
    </row>
    <row r="261" spans="1:7" ht="17.25" customHeight="1" x14ac:dyDescent="0.35">
      <c r="A261" s="1"/>
      <c r="B261" s="16">
        <v>254</v>
      </c>
      <c r="C261" s="18">
        <f t="shared" si="11"/>
        <v>169629.57353921517</v>
      </c>
      <c r="D261" s="18">
        <f t="shared" si="9"/>
        <v>182484.20159596085</v>
      </c>
      <c r="E261" s="18">
        <f t="shared" si="10"/>
        <v>12854.628056745685</v>
      </c>
      <c r="F261" s="18">
        <f>($F$7-(SUM($C$8:C261)))</f>
        <v>29212377.413308024</v>
      </c>
      <c r="G261" s="18">
        <f>($G$7-(SUM($D$8:D261)))</f>
        <v>30292377.464929692</v>
      </c>
    </row>
    <row r="262" spans="1:7" ht="17.25" customHeight="1" x14ac:dyDescent="0.35">
      <c r="A262" s="1"/>
      <c r="B262" s="16">
        <v>255</v>
      </c>
      <c r="C262" s="18">
        <f t="shared" si="11"/>
        <v>169703.78647763858</v>
      </c>
      <c r="D262" s="18">
        <f t="shared" si="9"/>
        <v>182484.20159596085</v>
      </c>
      <c r="E262" s="18">
        <f t="shared" si="10"/>
        <v>12780.415118322271</v>
      </c>
      <c r="F262" s="18">
        <f>($F$7-(SUM($C$8:C262)))</f>
        <v>29042673.626830384</v>
      </c>
      <c r="G262" s="18">
        <f>($G$7-(SUM($D$8:D262)))</f>
        <v>30109893.26333373</v>
      </c>
    </row>
    <row r="263" spans="1:7" ht="17.25" customHeight="1" x14ac:dyDescent="0.35">
      <c r="A263" s="1"/>
      <c r="B263" s="16">
        <v>256</v>
      </c>
      <c r="C263" s="18">
        <f t="shared" si="11"/>
        <v>169778.03188422255</v>
      </c>
      <c r="D263" s="18">
        <f t="shared" si="9"/>
        <v>182484.20159596085</v>
      </c>
      <c r="E263" s="18">
        <f t="shared" si="10"/>
        <v>12706.169711738301</v>
      </c>
      <c r="F263" s="18">
        <f>($F$7-(SUM($C$8:C263)))</f>
        <v>28872895.594946161</v>
      </c>
      <c r="G263" s="18">
        <f>($G$7-(SUM($D$8:D263)))</f>
        <v>29927409.061737768</v>
      </c>
    </row>
    <row r="264" spans="1:7" ht="17.25" customHeight="1" x14ac:dyDescent="0.35">
      <c r="A264" s="1"/>
      <c r="B264" s="16">
        <v>257</v>
      </c>
      <c r="C264" s="18">
        <f t="shared" si="11"/>
        <v>169852.30977317187</v>
      </c>
      <c r="D264" s="18">
        <f t="shared" ref="D264:D327" si="12">IF((B264&gt;$D$4*12),0,PMT($E$4/12,$D$4*12,$F$7)*-1)</f>
        <v>182484.20159596085</v>
      </c>
      <c r="E264" s="18">
        <f t="shared" ref="E264:E327" si="13">D264-C264</f>
        <v>12631.891822788981</v>
      </c>
      <c r="F264" s="18">
        <f>($F$7-(SUM($C$8:C264)))</f>
        <v>28703043.285172991</v>
      </c>
      <c r="G264" s="18">
        <f>($G$7-(SUM($D$8:D264)))</f>
        <v>29744924.860141806</v>
      </c>
    </row>
    <row r="265" spans="1:7" ht="17.25" customHeight="1" x14ac:dyDescent="0.35">
      <c r="A265" s="1"/>
      <c r="B265" s="16">
        <v>258</v>
      </c>
      <c r="C265" s="18">
        <f t="shared" ref="C265:C328" si="14">IF((B265&gt;$D$4*12),0,PPMT($E$4/12,B265,$D$4*12,$F$7)*-1)</f>
        <v>169926.62015869765</v>
      </c>
      <c r="D265" s="18">
        <f t="shared" si="12"/>
        <v>182484.20159596085</v>
      </c>
      <c r="E265" s="18">
        <f t="shared" si="13"/>
        <v>12557.581437263201</v>
      </c>
      <c r="F265" s="18">
        <f>($F$7-(SUM($C$8:C265)))</f>
        <v>28533116.665014297</v>
      </c>
      <c r="G265" s="18">
        <f>($G$7-(SUM($D$8:D265)))</f>
        <v>29562440.658545844</v>
      </c>
    </row>
    <row r="266" spans="1:7" ht="17.25" customHeight="1" x14ac:dyDescent="0.35">
      <c r="A266" s="1"/>
      <c r="B266" s="16">
        <v>259</v>
      </c>
      <c r="C266" s="18">
        <f t="shared" si="14"/>
        <v>170000.96305501708</v>
      </c>
      <c r="D266" s="18">
        <f t="shared" si="12"/>
        <v>182484.20159596085</v>
      </c>
      <c r="E266" s="18">
        <f t="shared" si="13"/>
        <v>12483.23854094377</v>
      </c>
      <c r="F266" s="18">
        <f>($F$7-(SUM($C$8:C266)))</f>
        <v>28363115.701959282</v>
      </c>
      <c r="G266" s="18">
        <f>($G$7-(SUM($D$8:D266)))</f>
        <v>29379956.456949882</v>
      </c>
    </row>
    <row r="267" spans="1:7" ht="17.25" customHeight="1" x14ac:dyDescent="0.35">
      <c r="A267" s="1"/>
      <c r="B267" s="16">
        <v>260</v>
      </c>
      <c r="C267" s="18">
        <f t="shared" si="14"/>
        <v>170075.33847635365</v>
      </c>
      <c r="D267" s="18">
        <f t="shared" si="12"/>
        <v>182484.20159596085</v>
      </c>
      <c r="E267" s="18">
        <f t="shared" si="13"/>
        <v>12408.863119607209</v>
      </c>
      <c r="F267" s="18">
        <f>($F$7-(SUM($C$8:C267)))</f>
        <v>28193040.36348293</v>
      </c>
      <c r="G267" s="18">
        <f>($G$7-(SUM($D$8:D267)))</f>
        <v>29197472.25535392</v>
      </c>
    </row>
    <row r="268" spans="1:7" ht="17.25" customHeight="1" x14ac:dyDescent="0.35">
      <c r="A268" s="1"/>
      <c r="B268" s="16">
        <v>261</v>
      </c>
      <c r="C268" s="18">
        <f t="shared" si="14"/>
        <v>170149.74643693704</v>
      </c>
      <c r="D268" s="18">
        <f t="shared" si="12"/>
        <v>182484.20159596085</v>
      </c>
      <c r="E268" s="18">
        <f t="shared" si="13"/>
        <v>12334.455159023812</v>
      </c>
      <c r="F268" s="18">
        <f>($F$7-(SUM($C$8:C268)))</f>
        <v>28022890.617045991</v>
      </c>
      <c r="G268" s="18">
        <f>($G$7-(SUM($D$8:D268)))</f>
        <v>29014988.053757958</v>
      </c>
    </row>
    <row r="269" spans="1:7" ht="17.25" customHeight="1" x14ac:dyDescent="0.35">
      <c r="A269" s="1"/>
      <c r="B269" s="16">
        <v>262</v>
      </c>
      <c r="C269" s="18">
        <f t="shared" si="14"/>
        <v>170224.18695100321</v>
      </c>
      <c r="D269" s="18">
        <f t="shared" si="12"/>
        <v>182484.20159596085</v>
      </c>
      <c r="E269" s="18">
        <f t="shared" si="13"/>
        <v>12260.014644957642</v>
      </c>
      <c r="F269" s="18">
        <f>($F$7-(SUM($C$8:C269)))</f>
        <v>27852666.430094987</v>
      </c>
      <c r="G269" s="18">
        <f>($G$7-(SUM($D$8:D269)))</f>
        <v>28832503.852161996</v>
      </c>
    </row>
    <row r="270" spans="1:7" ht="17.25" customHeight="1" x14ac:dyDescent="0.35">
      <c r="A270" s="1"/>
      <c r="B270" s="16">
        <v>263</v>
      </c>
      <c r="C270" s="18">
        <f t="shared" si="14"/>
        <v>170298.66003279426</v>
      </c>
      <c r="D270" s="18">
        <f t="shared" si="12"/>
        <v>182484.20159596085</v>
      </c>
      <c r="E270" s="18">
        <f t="shared" si="13"/>
        <v>12185.541563166596</v>
      </c>
      <c r="F270" s="18">
        <f>($F$7-(SUM($C$8:C270)))</f>
        <v>27682367.770062193</v>
      </c>
      <c r="G270" s="18">
        <f>($G$7-(SUM($D$8:D270)))</f>
        <v>28650019.650566034</v>
      </c>
    </row>
    <row r="271" spans="1:7" ht="17.25" customHeight="1" x14ac:dyDescent="0.35">
      <c r="A271" s="1"/>
      <c r="B271" s="16">
        <v>264</v>
      </c>
      <c r="C271" s="18">
        <f t="shared" si="14"/>
        <v>170373.16569655863</v>
      </c>
      <c r="D271" s="18">
        <f t="shared" si="12"/>
        <v>182484.20159596085</v>
      </c>
      <c r="E271" s="18">
        <f t="shared" si="13"/>
        <v>12111.035899402224</v>
      </c>
      <c r="F271" s="18">
        <f>($F$7-(SUM($C$8:C271)))</f>
        <v>27511994.604365632</v>
      </c>
      <c r="G271" s="18">
        <f>($G$7-(SUM($D$8:D271)))</f>
        <v>28467535.448970072</v>
      </c>
    </row>
    <row r="272" spans="1:7" ht="17.25" customHeight="1" x14ac:dyDescent="0.35">
      <c r="A272" s="17" t="s">
        <v>27</v>
      </c>
      <c r="B272" s="16">
        <v>265</v>
      </c>
      <c r="C272" s="18">
        <f t="shared" si="14"/>
        <v>170447.70395655086</v>
      </c>
      <c r="D272" s="18">
        <f t="shared" si="12"/>
        <v>182484.20159596085</v>
      </c>
      <c r="E272" s="18">
        <f t="shared" si="13"/>
        <v>12036.497639409994</v>
      </c>
      <c r="F272" s="18">
        <f>($F$7-(SUM($C$8:C272)))</f>
        <v>27341546.90040908</v>
      </c>
      <c r="G272" s="18">
        <f>($G$7-(SUM($D$8:D272)))</f>
        <v>28285051.24737411</v>
      </c>
    </row>
    <row r="273" spans="1:7" ht="17.25" customHeight="1" x14ac:dyDescent="0.35">
      <c r="A273" s="1"/>
      <c r="B273" s="16">
        <v>266</v>
      </c>
      <c r="C273" s="18">
        <f t="shared" si="14"/>
        <v>170522.27482703188</v>
      </c>
      <c r="D273" s="18">
        <f t="shared" si="12"/>
        <v>182484.20159596085</v>
      </c>
      <c r="E273" s="18">
        <f t="shared" si="13"/>
        <v>11961.92676892897</v>
      </c>
      <c r="F273" s="18">
        <f>($F$7-(SUM($C$8:C273)))</f>
        <v>27171024.625582047</v>
      </c>
      <c r="G273" s="18">
        <f>($G$7-(SUM($D$8:D273)))</f>
        <v>28102567.045778148</v>
      </c>
    </row>
    <row r="274" spans="1:7" ht="17.25" customHeight="1" x14ac:dyDescent="0.35">
      <c r="A274" s="1"/>
      <c r="B274" s="16">
        <v>267</v>
      </c>
      <c r="C274" s="18">
        <f t="shared" si="14"/>
        <v>170596.87832226866</v>
      </c>
      <c r="D274" s="18">
        <f t="shared" si="12"/>
        <v>182484.20159596085</v>
      </c>
      <c r="E274" s="18">
        <f t="shared" si="13"/>
        <v>11887.323273692193</v>
      </c>
      <c r="F274" s="18">
        <f>($F$7-(SUM($C$8:C274)))</f>
        <v>27000427.747259781</v>
      </c>
      <c r="G274" s="18">
        <f>($G$7-(SUM($D$8:D274)))</f>
        <v>27920082.844182186</v>
      </c>
    </row>
    <row r="275" spans="1:7" ht="17.25" customHeight="1" x14ac:dyDescent="0.35">
      <c r="A275" s="1"/>
      <c r="B275" s="16">
        <v>268</v>
      </c>
      <c r="C275" s="18">
        <f t="shared" si="14"/>
        <v>170671.51445653467</v>
      </c>
      <c r="D275" s="18">
        <f t="shared" si="12"/>
        <v>182484.20159596085</v>
      </c>
      <c r="E275" s="18">
        <f t="shared" si="13"/>
        <v>11812.687139426183</v>
      </c>
      <c r="F275" s="18">
        <f>($F$7-(SUM($C$8:C275)))</f>
        <v>26829756.232803248</v>
      </c>
      <c r="G275" s="18">
        <f>($G$7-(SUM($D$8:D275)))</f>
        <v>27737598.642586224</v>
      </c>
    </row>
    <row r="276" spans="1:7" ht="17.25" customHeight="1" x14ac:dyDescent="0.35">
      <c r="A276" s="1"/>
      <c r="B276" s="16">
        <v>269</v>
      </c>
      <c r="C276" s="18">
        <f t="shared" si="14"/>
        <v>170746.18324410942</v>
      </c>
      <c r="D276" s="18">
        <f t="shared" si="12"/>
        <v>182484.20159596085</v>
      </c>
      <c r="E276" s="18">
        <f t="shared" si="13"/>
        <v>11738.018351851439</v>
      </c>
      <c r="F276" s="18">
        <f>($F$7-(SUM($C$8:C276)))</f>
        <v>26659010.049559139</v>
      </c>
      <c r="G276" s="18">
        <f>($G$7-(SUM($D$8:D276)))</f>
        <v>27555114.440990262</v>
      </c>
    </row>
    <row r="277" spans="1:7" ht="17.25" customHeight="1" x14ac:dyDescent="0.35">
      <c r="A277" s="1"/>
      <c r="B277" s="16">
        <v>270</v>
      </c>
      <c r="C277" s="18">
        <f t="shared" si="14"/>
        <v>170820.88469927871</v>
      </c>
      <c r="D277" s="18">
        <f t="shared" si="12"/>
        <v>182484.20159596085</v>
      </c>
      <c r="E277" s="18">
        <f t="shared" si="13"/>
        <v>11663.316896682139</v>
      </c>
      <c r="F277" s="18">
        <f>($F$7-(SUM($C$8:C277)))</f>
        <v>26488189.164859861</v>
      </c>
      <c r="G277" s="18">
        <f>($G$7-(SUM($D$8:D277)))</f>
        <v>27372630.2393943</v>
      </c>
    </row>
    <row r="278" spans="1:7" ht="17.25" customHeight="1" x14ac:dyDescent="0.35">
      <c r="A278" s="1"/>
      <c r="B278" s="16">
        <v>271</v>
      </c>
      <c r="C278" s="18">
        <f t="shared" si="14"/>
        <v>170895.61883633467</v>
      </c>
      <c r="D278" s="18">
        <f t="shared" si="12"/>
        <v>182484.20159596085</v>
      </c>
      <c r="E278" s="18">
        <f t="shared" si="13"/>
        <v>11588.582759626181</v>
      </c>
      <c r="F278" s="18">
        <f>($F$7-(SUM($C$8:C278)))</f>
        <v>26317293.546023525</v>
      </c>
      <c r="G278" s="18">
        <f>($G$7-(SUM($D$8:D278)))</f>
        <v>27190146.037798338</v>
      </c>
    </row>
    <row r="279" spans="1:7" ht="17.25" customHeight="1" x14ac:dyDescent="0.35">
      <c r="A279" s="1"/>
      <c r="B279" s="16">
        <v>272</v>
      </c>
      <c r="C279" s="18">
        <f t="shared" si="14"/>
        <v>170970.38566957554</v>
      </c>
      <c r="D279" s="18">
        <f t="shared" si="12"/>
        <v>182484.20159596085</v>
      </c>
      <c r="E279" s="18">
        <f t="shared" si="13"/>
        <v>11513.815926385316</v>
      </c>
      <c r="F279" s="18">
        <f>($F$7-(SUM($C$8:C279)))</f>
        <v>26146323.160353951</v>
      </c>
      <c r="G279" s="18">
        <f>($G$7-(SUM($D$8:D279)))</f>
        <v>27007661.836202376</v>
      </c>
    </row>
    <row r="280" spans="1:7" ht="17.25" customHeight="1" x14ac:dyDescent="0.35">
      <c r="A280" s="1"/>
      <c r="B280" s="16">
        <v>273</v>
      </c>
      <c r="C280" s="18">
        <f t="shared" si="14"/>
        <v>171045.18521330599</v>
      </c>
      <c r="D280" s="18">
        <f t="shared" si="12"/>
        <v>182484.20159596085</v>
      </c>
      <c r="E280" s="18">
        <f t="shared" si="13"/>
        <v>11439.016382654867</v>
      </c>
      <c r="F280" s="18">
        <f>($F$7-(SUM($C$8:C280)))</f>
        <v>25975277.975140646</v>
      </c>
      <c r="G280" s="18">
        <f>($G$7-(SUM($D$8:D280)))</f>
        <v>26825177.634606414</v>
      </c>
    </row>
    <row r="281" spans="1:7" ht="17.25" customHeight="1" x14ac:dyDescent="0.35">
      <c r="A281" s="1"/>
      <c r="B281" s="16">
        <v>274</v>
      </c>
      <c r="C281" s="18">
        <f t="shared" si="14"/>
        <v>171120.01748183681</v>
      </c>
      <c r="D281" s="18">
        <f t="shared" si="12"/>
        <v>182484.20159596085</v>
      </c>
      <c r="E281" s="18">
        <f t="shared" si="13"/>
        <v>11364.184114124044</v>
      </c>
      <c r="F281" s="18">
        <f>($F$7-(SUM($C$8:C281)))</f>
        <v>25804157.957658812</v>
      </c>
      <c r="G281" s="18">
        <f>($G$7-(SUM($D$8:D281)))</f>
        <v>26642693.433010451</v>
      </c>
    </row>
    <row r="282" spans="1:7" ht="17.25" customHeight="1" x14ac:dyDescent="0.35">
      <c r="A282" s="1"/>
      <c r="B282" s="16">
        <v>275</v>
      </c>
      <c r="C282" s="18">
        <f t="shared" si="14"/>
        <v>171194.88248948511</v>
      </c>
      <c r="D282" s="18">
        <f t="shared" si="12"/>
        <v>182484.20159596085</v>
      </c>
      <c r="E282" s="18">
        <f t="shared" si="13"/>
        <v>11289.319106475741</v>
      </c>
      <c r="F282" s="18">
        <f>($F$7-(SUM($C$8:C282)))</f>
        <v>25632963.075169325</v>
      </c>
      <c r="G282" s="18">
        <f>($G$7-(SUM($D$8:D282)))</f>
        <v>26460209.231414489</v>
      </c>
    </row>
    <row r="283" spans="1:7" ht="17.25" customHeight="1" x14ac:dyDescent="0.35">
      <c r="A283" s="1"/>
      <c r="B283" s="16">
        <v>276</v>
      </c>
      <c r="C283" s="18">
        <f t="shared" si="14"/>
        <v>171269.78025057426</v>
      </c>
      <c r="D283" s="18">
        <f t="shared" si="12"/>
        <v>182484.20159596085</v>
      </c>
      <c r="E283" s="18">
        <f t="shared" si="13"/>
        <v>11214.421345386596</v>
      </c>
      <c r="F283" s="18">
        <f>($F$7-(SUM($C$8:C283)))</f>
        <v>25461693.294918753</v>
      </c>
      <c r="G283" s="18">
        <f>($G$7-(SUM($D$8:D283)))</f>
        <v>26277725.029818527</v>
      </c>
    </row>
    <row r="284" spans="1:7" ht="17.25" customHeight="1" x14ac:dyDescent="0.35">
      <c r="A284" s="17" t="s">
        <v>28</v>
      </c>
      <c r="B284" s="16">
        <v>277</v>
      </c>
      <c r="C284" s="18">
        <f t="shared" si="14"/>
        <v>171344.7107794339</v>
      </c>
      <c r="D284" s="18">
        <f t="shared" si="12"/>
        <v>182484.20159596085</v>
      </c>
      <c r="E284" s="18">
        <f t="shared" si="13"/>
        <v>11139.490816526959</v>
      </c>
      <c r="F284" s="18">
        <f>($F$7-(SUM($C$8:C284)))</f>
        <v>25290348.584139317</v>
      </c>
      <c r="G284" s="18">
        <f>($G$7-(SUM($D$8:D284)))</f>
        <v>26095240.828222565</v>
      </c>
    </row>
    <row r="285" spans="1:7" ht="17.25" customHeight="1" x14ac:dyDescent="0.35">
      <c r="A285" s="1"/>
      <c r="B285" s="16">
        <v>278</v>
      </c>
      <c r="C285" s="18">
        <f t="shared" si="14"/>
        <v>171419.6740903999</v>
      </c>
      <c r="D285" s="18">
        <f t="shared" si="12"/>
        <v>182484.20159596085</v>
      </c>
      <c r="E285" s="18">
        <f t="shared" si="13"/>
        <v>11064.527505560953</v>
      </c>
      <c r="F285" s="18">
        <f>($F$7-(SUM($C$8:C285)))</f>
        <v>25118928.910048917</v>
      </c>
      <c r="G285" s="18">
        <f>($G$7-(SUM($D$8:D285)))</f>
        <v>25912756.626626603</v>
      </c>
    </row>
    <row r="286" spans="1:7" ht="17.25" customHeight="1" x14ac:dyDescent="0.35">
      <c r="A286" s="1"/>
      <c r="B286" s="16">
        <v>279</v>
      </c>
      <c r="C286" s="18">
        <f t="shared" si="14"/>
        <v>171494.67019781441</v>
      </c>
      <c r="D286" s="18">
        <f t="shared" si="12"/>
        <v>182484.20159596085</v>
      </c>
      <c r="E286" s="18">
        <f t="shared" si="13"/>
        <v>10989.531398146442</v>
      </c>
      <c r="F286" s="18">
        <f>($F$7-(SUM($C$8:C286)))</f>
        <v>24947434.239851102</v>
      </c>
      <c r="G286" s="18">
        <f>($G$7-(SUM($D$8:D286)))</f>
        <v>25730272.425030641</v>
      </c>
    </row>
    <row r="287" spans="1:7" ht="17.25" customHeight="1" x14ac:dyDescent="0.35">
      <c r="A287" s="1"/>
      <c r="B287" s="16">
        <v>280</v>
      </c>
      <c r="C287" s="18">
        <f t="shared" si="14"/>
        <v>171569.69911602596</v>
      </c>
      <c r="D287" s="18">
        <f t="shared" si="12"/>
        <v>182484.20159596085</v>
      </c>
      <c r="E287" s="18">
        <f t="shared" si="13"/>
        <v>10914.50247993489</v>
      </c>
      <c r="F287" s="18">
        <f>($F$7-(SUM($C$8:C287)))</f>
        <v>24775864.540735073</v>
      </c>
      <c r="G287" s="18">
        <f>($G$7-(SUM($D$8:D287)))</f>
        <v>25547788.223434679</v>
      </c>
    </row>
    <row r="288" spans="1:7" ht="17.25" customHeight="1" x14ac:dyDescent="0.35">
      <c r="A288" s="1"/>
      <c r="B288" s="16">
        <v>281</v>
      </c>
      <c r="C288" s="18">
        <f t="shared" si="14"/>
        <v>171644.76085938924</v>
      </c>
      <c r="D288" s="18">
        <f t="shared" si="12"/>
        <v>182484.20159596085</v>
      </c>
      <c r="E288" s="18">
        <f t="shared" si="13"/>
        <v>10839.440736571618</v>
      </c>
      <c r="F288" s="18">
        <f>($F$7-(SUM($C$8:C288)))</f>
        <v>24604219.779875681</v>
      </c>
      <c r="G288" s="18">
        <f>($G$7-(SUM($D$8:D288)))</f>
        <v>25365304.021838717</v>
      </c>
    </row>
    <row r="289" spans="1:7" ht="17.25" customHeight="1" x14ac:dyDescent="0.35">
      <c r="A289" s="1"/>
      <c r="B289" s="16">
        <v>282</v>
      </c>
      <c r="C289" s="18">
        <f t="shared" si="14"/>
        <v>171719.85544226522</v>
      </c>
      <c r="D289" s="18">
        <f t="shared" si="12"/>
        <v>182484.20159596085</v>
      </c>
      <c r="E289" s="18">
        <f t="shared" si="13"/>
        <v>10764.346153695631</v>
      </c>
      <c r="F289" s="18">
        <f>($F$7-(SUM($C$8:C289)))</f>
        <v>24432499.924433418</v>
      </c>
      <c r="G289" s="18">
        <f>($G$7-(SUM($D$8:D289)))</f>
        <v>25182819.820242755</v>
      </c>
    </row>
    <row r="290" spans="1:7" ht="17.25" customHeight="1" x14ac:dyDescent="0.35">
      <c r="A290" s="1"/>
      <c r="B290" s="16">
        <v>283</v>
      </c>
      <c r="C290" s="18">
        <f t="shared" si="14"/>
        <v>171794.98287902123</v>
      </c>
      <c r="D290" s="18">
        <f t="shared" si="12"/>
        <v>182484.20159596085</v>
      </c>
      <c r="E290" s="18">
        <f t="shared" si="13"/>
        <v>10689.21871693962</v>
      </c>
      <c r="F290" s="18">
        <f>($F$7-(SUM($C$8:C290)))</f>
        <v>24260704.941554397</v>
      </c>
      <c r="G290" s="18">
        <f>($G$7-(SUM($D$8:D290)))</f>
        <v>25000335.618646793</v>
      </c>
    </row>
    <row r="291" spans="1:7" ht="17.25" customHeight="1" x14ac:dyDescent="0.35">
      <c r="A291" s="1"/>
      <c r="B291" s="16">
        <v>284</v>
      </c>
      <c r="C291" s="18">
        <f t="shared" si="14"/>
        <v>171870.14318403081</v>
      </c>
      <c r="D291" s="18">
        <f t="shared" si="12"/>
        <v>182484.20159596085</v>
      </c>
      <c r="E291" s="18">
        <f t="shared" si="13"/>
        <v>10614.058411930047</v>
      </c>
      <c r="F291" s="18">
        <f>($F$7-(SUM($C$8:C291)))</f>
        <v>24088834.798370369</v>
      </c>
      <c r="G291" s="18">
        <f>($G$7-(SUM($D$8:D291)))</f>
        <v>24817851.417050831</v>
      </c>
    </row>
    <row r="292" spans="1:7" ht="17.25" customHeight="1" x14ac:dyDescent="0.35">
      <c r="A292" s="1"/>
      <c r="B292" s="16">
        <v>285</v>
      </c>
      <c r="C292" s="18">
        <f t="shared" si="14"/>
        <v>171945.33637167379</v>
      </c>
      <c r="D292" s="18">
        <f t="shared" si="12"/>
        <v>182484.20159596085</v>
      </c>
      <c r="E292" s="18">
        <f t="shared" si="13"/>
        <v>10538.865224287059</v>
      </c>
      <c r="F292" s="18">
        <f>($F$7-(SUM($C$8:C292)))</f>
        <v>23916889.461998694</v>
      </c>
      <c r="G292" s="18">
        <f>($G$7-(SUM($D$8:D292)))</f>
        <v>24635367.215454869</v>
      </c>
    </row>
    <row r="293" spans="1:7" ht="17.25" customHeight="1" x14ac:dyDescent="0.35">
      <c r="A293" s="1"/>
      <c r="B293" s="16">
        <v>286</v>
      </c>
      <c r="C293" s="18">
        <f t="shared" si="14"/>
        <v>172020.5624563364</v>
      </c>
      <c r="D293" s="18">
        <f t="shared" si="12"/>
        <v>182484.20159596085</v>
      </c>
      <c r="E293" s="18">
        <f t="shared" si="13"/>
        <v>10463.639139624458</v>
      </c>
      <c r="F293" s="18">
        <f>($F$7-(SUM($C$8:C293)))</f>
        <v>23744868.899542354</v>
      </c>
      <c r="G293" s="18">
        <f>($G$7-(SUM($D$8:D293)))</f>
        <v>24452883.013858907</v>
      </c>
    </row>
    <row r="294" spans="1:7" ht="17.25" customHeight="1" x14ac:dyDescent="0.35">
      <c r="A294" s="1"/>
      <c r="B294" s="16">
        <v>287</v>
      </c>
      <c r="C294" s="18">
        <f t="shared" si="14"/>
        <v>172095.82145241104</v>
      </c>
      <c r="D294" s="18">
        <f t="shared" si="12"/>
        <v>182484.20159596085</v>
      </c>
      <c r="E294" s="18">
        <f t="shared" si="13"/>
        <v>10388.380143549817</v>
      </c>
      <c r="F294" s="18">
        <f>($F$7-(SUM($C$8:C294)))</f>
        <v>23572773.078089945</v>
      </c>
      <c r="G294" s="18">
        <f>($G$7-(SUM($D$8:D294)))</f>
        <v>24270398.812262945</v>
      </c>
    </row>
    <row r="295" spans="1:7" ht="17.25" customHeight="1" x14ac:dyDescent="0.35">
      <c r="A295" s="1"/>
      <c r="B295" s="16">
        <v>288</v>
      </c>
      <c r="C295" s="18">
        <f t="shared" si="14"/>
        <v>172171.11337429649</v>
      </c>
      <c r="D295" s="18">
        <f t="shared" si="12"/>
        <v>182484.20159596085</v>
      </c>
      <c r="E295" s="18">
        <f t="shared" si="13"/>
        <v>10313.088221664366</v>
      </c>
      <c r="F295" s="18">
        <f>($F$7-(SUM($C$8:C295)))</f>
        <v>23400601.964715652</v>
      </c>
      <c r="G295" s="18">
        <f>($G$7-(SUM($D$8:D295)))</f>
        <v>24087914.610666983</v>
      </c>
    </row>
    <row r="296" spans="1:7" ht="17.25" customHeight="1" x14ac:dyDescent="0.35">
      <c r="A296" s="17" t="s">
        <v>29</v>
      </c>
      <c r="B296" s="16">
        <v>289</v>
      </c>
      <c r="C296" s="18">
        <f t="shared" si="14"/>
        <v>172246.43823639775</v>
      </c>
      <c r="D296" s="18">
        <f t="shared" si="12"/>
        <v>182484.20159596085</v>
      </c>
      <c r="E296" s="18">
        <f t="shared" si="13"/>
        <v>10237.763359563105</v>
      </c>
      <c r="F296" s="18">
        <f>($F$7-(SUM($C$8:C296)))</f>
        <v>23228355.526479252</v>
      </c>
      <c r="G296" s="18">
        <f>($G$7-(SUM($D$8:D296)))</f>
        <v>23905430.409071021</v>
      </c>
    </row>
    <row r="297" spans="1:7" ht="17.25" customHeight="1" x14ac:dyDescent="0.35">
      <c r="A297" s="1"/>
      <c r="B297" s="16">
        <v>290</v>
      </c>
      <c r="C297" s="18">
        <f t="shared" si="14"/>
        <v>172321.79605312616</v>
      </c>
      <c r="D297" s="18">
        <f t="shared" si="12"/>
        <v>182484.20159596085</v>
      </c>
      <c r="E297" s="18">
        <f t="shared" si="13"/>
        <v>10162.405542834691</v>
      </c>
      <c r="F297" s="18">
        <f>($F$7-(SUM($C$8:C297)))</f>
        <v>23056033.730426125</v>
      </c>
      <c r="G297" s="18">
        <f>($G$7-(SUM($D$8:D297)))</f>
        <v>23722946.207475059</v>
      </c>
    </row>
    <row r="298" spans="1:7" ht="17.25" customHeight="1" x14ac:dyDescent="0.35">
      <c r="A298" s="1"/>
      <c r="B298" s="16">
        <v>291</v>
      </c>
      <c r="C298" s="18">
        <f t="shared" si="14"/>
        <v>172397.18683889942</v>
      </c>
      <c r="D298" s="18">
        <f t="shared" si="12"/>
        <v>182484.20159596085</v>
      </c>
      <c r="E298" s="18">
        <f t="shared" si="13"/>
        <v>10087.014757061435</v>
      </c>
      <c r="F298" s="18">
        <f>($F$7-(SUM($C$8:C298)))</f>
        <v>22883636.543587223</v>
      </c>
      <c r="G298" s="18">
        <f>($G$7-(SUM($D$8:D298)))</f>
        <v>23540462.005879097</v>
      </c>
    </row>
    <row r="299" spans="1:7" ht="17.25" customHeight="1" x14ac:dyDescent="0.35">
      <c r="A299" s="1"/>
      <c r="B299" s="16">
        <v>292</v>
      </c>
      <c r="C299" s="18">
        <f t="shared" si="14"/>
        <v>172472.61060814143</v>
      </c>
      <c r="D299" s="18">
        <f t="shared" si="12"/>
        <v>182484.20159596085</v>
      </c>
      <c r="E299" s="18">
        <f t="shared" si="13"/>
        <v>10011.590987819422</v>
      </c>
      <c r="F299" s="18">
        <f>($F$7-(SUM($C$8:C299)))</f>
        <v>22711163.932979085</v>
      </c>
      <c r="G299" s="18">
        <f>($G$7-(SUM($D$8:D299)))</f>
        <v>23357977.804283135</v>
      </c>
    </row>
    <row r="300" spans="1:7" ht="17.25" customHeight="1" x14ac:dyDescent="0.35">
      <c r="A300" s="1"/>
      <c r="B300" s="16">
        <v>293</v>
      </c>
      <c r="C300" s="18">
        <f t="shared" si="14"/>
        <v>172548.0673752825</v>
      </c>
      <c r="D300" s="18">
        <f t="shared" si="12"/>
        <v>182484.20159596085</v>
      </c>
      <c r="E300" s="18">
        <f t="shared" si="13"/>
        <v>9936.1342206783593</v>
      </c>
      <c r="F300" s="18">
        <f>($F$7-(SUM($C$8:C300)))</f>
        <v>22538615.865603805</v>
      </c>
      <c r="G300" s="18">
        <f>($G$7-(SUM($D$8:D300)))</f>
        <v>23175493.602687173</v>
      </c>
    </row>
    <row r="301" spans="1:7" ht="17.25" customHeight="1" x14ac:dyDescent="0.35">
      <c r="A301" s="1"/>
      <c r="B301" s="16">
        <v>294</v>
      </c>
      <c r="C301" s="18">
        <f t="shared" si="14"/>
        <v>172623.55715475918</v>
      </c>
      <c r="D301" s="18">
        <f t="shared" si="12"/>
        <v>182484.20159596085</v>
      </c>
      <c r="E301" s="18">
        <f t="shared" si="13"/>
        <v>9860.6444412016717</v>
      </c>
      <c r="F301" s="18">
        <f>($F$7-(SUM($C$8:C301)))</f>
        <v>22365992.308449045</v>
      </c>
      <c r="G301" s="18">
        <f>($G$7-(SUM($D$8:D301)))</f>
        <v>22993009.401091211</v>
      </c>
    </row>
    <row r="302" spans="1:7" ht="17.25" customHeight="1" x14ac:dyDescent="0.35">
      <c r="A302" s="1"/>
      <c r="B302" s="16">
        <v>295</v>
      </c>
      <c r="C302" s="18">
        <f t="shared" si="14"/>
        <v>172699.07996101439</v>
      </c>
      <c r="D302" s="18">
        <f t="shared" si="12"/>
        <v>182484.20159596085</v>
      </c>
      <c r="E302" s="18">
        <f t="shared" si="13"/>
        <v>9785.1216349464667</v>
      </c>
      <c r="F302" s="18">
        <f>($F$7-(SUM($C$8:C302)))</f>
        <v>22193293.228488028</v>
      </c>
      <c r="G302" s="18">
        <f>($G$7-(SUM($D$8:D302)))</f>
        <v>22810525.199495248</v>
      </c>
    </row>
    <row r="303" spans="1:7" ht="17.25" customHeight="1" x14ac:dyDescent="0.35">
      <c r="A303" s="1"/>
      <c r="B303" s="16">
        <v>296</v>
      </c>
      <c r="C303" s="18">
        <f t="shared" si="14"/>
        <v>172774.63580849732</v>
      </c>
      <c r="D303" s="18">
        <f t="shared" si="12"/>
        <v>182484.20159596085</v>
      </c>
      <c r="E303" s="18">
        <f t="shared" si="13"/>
        <v>9709.5657874635363</v>
      </c>
      <c r="F303" s="18">
        <f>($F$7-(SUM($C$8:C303)))</f>
        <v>22020518.59267953</v>
      </c>
      <c r="G303" s="18">
        <f>($G$7-(SUM($D$8:D303)))</f>
        <v>22628040.997899286</v>
      </c>
    </row>
    <row r="304" spans="1:7" ht="17.25" customHeight="1" x14ac:dyDescent="0.35">
      <c r="A304" s="1"/>
      <c r="B304" s="16">
        <v>297</v>
      </c>
      <c r="C304" s="18">
        <f t="shared" si="14"/>
        <v>172850.22471166353</v>
      </c>
      <c r="D304" s="18">
        <f t="shared" si="12"/>
        <v>182484.20159596085</v>
      </c>
      <c r="E304" s="18">
        <f t="shared" si="13"/>
        <v>9633.9768842973281</v>
      </c>
      <c r="F304" s="18">
        <f>($F$7-(SUM($C$8:C304)))</f>
        <v>21847668.367967866</v>
      </c>
      <c r="G304" s="18">
        <f>($G$7-(SUM($D$8:D304)))</f>
        <v>22445556.796303324</v>
      </c>
    </row>
    <row r="305" spans="1:7" ht="17.25" customHeight="1" x14ac:dyDescent="0.35">
      <c r="A305" s="1"/>
      <c r="B305" s="16">
        <v>298</v>
      </c>
      <c r="C305" s="18">
        <f t="shared" si="14"/>
        <v>172925.84668497491</v>
      </c>
      <c r="D305" s="18">
        <f t="shared" si="12"/>
        <v>182484.20159596085</v>
      </c>
      <c r="E305" s="18">
        <f t="shared" si="13"/>
        <v>9558.354910985945</v>
      </c>
      <c r="F305" s="18">
        <f>($F$7-(SUM($C$8:C305)))</f>
        <v>21674742.521282889</v>
      </c>
      <c r="G305" s="18">
        <f>($G$7-(SUM($D$8:D305)))</f>
        <v>22263072.594707362</v>
      </c>
    </row>
    <row r="306" spans="1:7" ht="17.25" customHeight="1" x14ac:dyDescent="0.35">
      <c r="A306" s="1"/>
      <c r="B306" s="16">
        <v>299</v>
      </c>
      <c r="C306" s="18">
        <f t="shared" si="14"/>
        <v>173001.50174289956</v>
      </c>
      <c r="D306" s="18">
        <f t="shared" si="12"/>
        <v>182484.20159596085</v>
      </c>
      <c r="E306" s="18">
        <f t="shared" si="13"/>
        <v>9482.6998530612909</v>
      </c>
      <c r="F306" s="18">
        <f>($F$7-(SUM($C$8:C306)))</f>
        <v>21501741.01953999</v>
      </c>
      <c r="G306" s="18">
        <f>($G$7-(SUM($D$8:D306)))</f>
        <v>22080588.3931114</v>
      </c>
    </row>
    <row r="307" spans="1:7" ht="17.25" customHeight="1" x14ac:dyDescent="0.35">
      <c r="A307" s="1"/>
      <c r="B307" s="16">
        <v>300</v>
      </c>
      <c r="C307" s="18">
        <f t="shared" si="14"/>
        <v>173077.18989991207</v>
      </c>
      <c r="D307" s="18">
        <f t="shared" si="12"/>
        <v>182484.20159596085</v>
      </c>
      <c r="E307" s="18">
        <f t="shared" si="13"/>
        <v>9407.0116960487794</v>
      </c>
      <c r="F307" s="18">
        <f>($F$7-(SUM($C$8:C307)))</f>
        <v>21328663.829640076</v>
      </c>
      <c r="G307" s="18">
        <f>($G$7-(SUM($D$8:D307)))</f>
        <v>21898104.191515438</v>
      </c>
    </row>
    <row r="308" spans="1:7" ht="17.25" customHeight="1" x14ac:dyDescent="0.35">
      <c r="A308" s="17" t="s">
        <v>30</v>
      </c>
      <c r="B308" s="16">
        <v>301</v>
      </c>
      <c r="C308" s="18">
        <f t="shared" si="14"/>
        <v>173152.91117049329</v>
      </c>
      <c r="D308" s="18">
        <f t="shared" si="12"/>
        <v>182484.20159596085</v>
      </c>
      <c r="E308" s="18">
        <f t="shared" si="13"/>
        <v>9331.2904254675668</v>
      </c>
      <c r="F308" s="18">
        <f>($F$7-(SUM($C$8:C308)))</f>
        <v>21155510.918469585</v>
      </c>
      <c r="G308" s="18">
        <f>($G$7-(SUM($D$8:D308)))</f>
        <v>21715619.989919476</v>
      </c>
    </row>
    <row r="309" spans="1:7" ht="17.25" customHeight="1" x14ac:dyDescent="0.35">
      <c r="A309" s="1"/>
      <c r="B309" s="16">
        <v>302</v>
      </c>
      <c r="C309" s="18">
        <f t="shared" si="14"/>
        <v>173228.66556913039</v>
      </c>
      <c r="D309" s="18">
        <f t="shared" si="12"/>
        <v>182484.20159596085</v>
      </c>
      <c r="E309" s="18">
        <f t="shared" si="13"/>
        <v>9255.5360268304648</v>
      </c>
      <c r="F309" s="18">
        <f>($F$7-(SUM($C$8:C309)))</f>
        <v>20982282.252900451</v>
      </c>
      <c r="G309" s="18">
        <f>($G$7-(SUM($D$8:D309)))</f>
        <v>21533135.788323514</v>
      </c>
    </row>
    <row r="310" spans="1:7" ht="17.25" customHeight="1" x14ac:dyDescent="0.35">
      <c r="A310" s="1"/>
      <c r="B310" s="16">
        <v>303</v>
      </c>
      <c r="C310" s="18">
        <f t="shared" si="14"/>
        <v>173304.45311031691</v>
      </c>
      <c r="D310" s="18">
        <f t="shared" si="12"/>
        <v>182484.20159596085</v>
      </c>
      <c r="E310" s="18">
        <f t="shared" si="13"/>
        <v>9179.7484856439405</v>
      </c>
      <c r="F310" s="18">
        <f>($F$7-(SUM($C$8:C310)))</f>
        <v>20808977.799790137</v>
      </c>
      <c r="G310" s="18">
        <f>($G$7-(SUM($D$8:D310)))</f>
        <v>21350651.586727552</v>
      </c>
    </row>
    <row r="311" spans="1:7" ht="17.25" customHeight="1" x14ac:dyDescent="0.35">
      <c r="A311" s="1"/>
      <c r="B311" s="16">
        <v>304</v>
      </c>
      <c r="C311" s="18">
        <f t="shared" si="14"/>
        <v>173380.27380855265</v>
      </c>
      <c r="D311" s="18">
        <f t="shared" si="12"/>
        <v>182484.20159596085</v>
      </c>
      <c r="E311" s="18">
        <f t="shared" si="13"/>
        <v>9103.9277874082036</v>
      </c>
      <c r="F311" s="18">
        <f>($F$7-(SUM($C$8:C311)))</f>
        <v>20635597.525981583</v>
      </c>
      <c r="G311" s="18">
        <f>($G$7-(SUM($D$8:D311)))</f>
        <v>21168167.38513159</v>
      </c>
    </row>
    <row r="312" spans="1:7" ht="17.25" customHeight="1" x14ac:dyDescent="0.35">
      <c r="A312" s="1"/>
      <c r="B312" s="16">
        <v>305</v>
      </c>
      <c r="C312" s="18">
        <f t="shared" si="14"/>
        <v>173456.12767834391</v>
      </c>
      <c r="D312" s="18">
        <f t="shared" si="12"/>
        <v>182484.20159596085</v>
      </c>
      <c r="E312" s="18">
        <f t="shared" si="13"/>
        <v>9028.0739176169445</v>
      </c>
      <c r="F312" s="18">
        <f>($F$7-(SUM($C$8:C312)))</f>
        <v>20462141.398303241</v>
      </c>
      <c r="G312" s="18">
        <f>($G$7-(SUM($D$8:D312)))</f>
        <v>20985683.183535628</v>
      </c>
    </row>
    <row r="313" spans="1:7" ht="17.25" customHeight="1" x14ac:dyDescent="0.35">
      <c r="A313" s="1"/>
      <c r="B313" s="16">
        <v>306</v>
      </c>
      <c r="C313" s="18">
        <f t="shared" si="14"/>
        <v>173532.0147342032</v>
      </c>
      <c r="D313" s="18">
        <f t="shared" si="12"/>
        <v>182484.20159596085</v>
      </c>
      <c r="E313" s="18">
        <f t="shared" si="13"/>
        <v>8952.1868617576547</v>
      </c>
      <c r="F313" s="18">
        <f>($F$7-(SUM($C$8:C313)))</f>
        <v>20288609.383569039</v>
      </c>
      <c r="G313" s="18">
        <f>($G$7-(SUM($D$8:D313)))</f>
        <v>20803198.981939666</v>
      </c>
    </row>
    <row r="314" spans="1:7" ht="17.25" customHeight="1" x14ac:dyDescent="0.35">
      <c r="A314" s="1"/>
      <c r="B314" s="16">
        <v>307</v>
      </c>
      <c r="C314" s="18">
        <f t="shared" si="14"/>
        <v>173607.93499064937</v>
      </c>
      <c r="D314" s="18">
        <f t="shared" si="12"/>
        <v>182484.20159596085</v>
      </c>
      <c r="E314" s="18">
        <f t="shared" si="13"/>
        <v>8876.2666053114808</v>
      </c>
      <c r="F314" s="18">
        <f>($F$7-(SUM($C$8:C314)))</f>
        <v>20115001.448578387</v>
      </c>
      <c r="G314" s="18">
        <f>($G$7-(SUM($D$8:D314)))</f>
        <v>20620714.780343704</v>
      </c>
    </row>
    <row r="315" spans="1:7" ht="17.25" customHeight="1" x14ac:dyDescent="0.35">
      <c r="A315" s="1"/>
      <c r="B315" s="16">
        <v>308</v>
      </c>
      <c r="C315" s="18">
        <f t="shared" si="14"/>
        <v>173683.88846220777</v>
      </c>
      <c r="D315" s="18">
        <f t="shared" si="12"/>
        <v>182484.20159596085</v>
      </c>
      <c r="E315" s="18">
        <f t="shared" si="13"/>
        <v>8800.3131337530795</v>
      </c>
      <c r="F315" s="18">
        <f>($F$7-(SUM($C$8:C315)))</f>
        <v>19941317.560116179</v>
      </c>
      <c r="G315" s="18">
        <f>($G$7-(SUM($D$8:D315)))</f>
        <v>20438230.578747742</v>
      </c>
    </row>
    <row r="316" spans="1:7" ht="17.25" customHeight="1" x14ac:dyDescent="0.35">
      <c r="A316" s="1"/>
      <c r="B316" s="16">
        <v>309</v>
      </c>
      <c r="C316" s="18">
        <f t="shared" si="14"/>
        <v>173759.87516341</v>
      </c>
      <c r="D316" s="18">
        <f t="shared" si="12"/>
        <v>182484.20159596085</v>
      </c>
      <c r="E316" s="18">
        <f t="shared" si="13"/>
        <v>8724.3264325508499</v>
      </c>
      <c r="F316" s="18">
        <f>($F$7-(SUM($C$8:C316)))</f>
        <v>19767557.684952766</v>
      </c>
      <c r="G316" s="18">
        <f>($G$7-(SUM($D$8:D316)))</f>
        <v>20255746.37715178</v>
      </c>
    </row>
    <row r="317" spans="1:7" ht="17.25" customHeight="1" x14ac:dyDescent="0.35">
      <c r="A317" s="1"/>
      <c r="B317" s="16">
        <v>310</v>
      </c>
      <c r="C317" s="18">
        <f t="shared" si="14"/>
        <v>173835.89510879401</v>
      </c>
      <c r="D317" s="18">
        <f t="shared" si="12"/>
        <v>182484.20159596085</v>
      </c>
      <c r="E317" s="18">
        <f t="shared" si="13"/>
        <v>8648.3064871668466</v>
      </c>
      <c r="F317" s="18">
        <f>($F$7-(SUM($C$8:C317)))</f>
        <v>19593721.789843969</v>
      </c>
      <c r="G317" s="18">
        <f>($G$7-(SUM($D$8:D317)))</f>
        <v>20073262.175555818</v>
      </c>
    </row>
    <row r="318" spans="1:7" ht="17.25" customHeight="1" x14ac:dyDescent="0.35">
      <c r="A318" s="1"/>
      <c r="B318" s="16">
        <v>311</v>
      </c>
      <c r="C318" s="18">
        <f t="shared" si="14"/>
        <v>173911.9483129041</v>
      </c>
      <c r="D318" s="18">
        <f t="shared" si="12"/>
        <v>182484.20159596085</v>
      </c>
      <c r="E318" s="18">
        <f t="shared" si="13"/>
        <v>8572.2532830567507</v>
      </c>
      <c r="F318" s="18">
        <f>($F$7-(SUM($C$8:C318)))</f>
        <v>19419809.841531068</v>
      </c>
      <c r="G318" s="18">
        <f>($G$7-(SUM($D$8:D318)))</f>
        <v>19890777.973959856</v>
      </c>
    </row>
    <row r="319" spans="1:7" ht="17.25" customHeight="1" x14ac:dyDescent="0.35">
      <c r="A319" s="1"/>
      <c r="B319" s="16">
        <v>312</v>
      </c>
      <c r="C319" s="18">
        <f t="shared" si="14"/>
        <v>173988.03479029099</v>
      </c>
      <c r="D319" s="18">
        <f t="shared" si="12"/>
        <v>182484.20159596085</v>
      </c>
      <c r="E319" s="18">
        <f t="shared" si="13"/>
        <v>8496.1668056698691</v>
      </c>
      <c r="F319" s="18">
        <f>($F$7-(SUM($C$8:C319)))</f>
        <v>19245821.806740776</v>
      </c>
      <c r="G319" s="18">
        <f>($G$7-(SUM($D$8:D319)))</f>
        <v>19708293.772363894</v>
      </c>
    </row>
    <row r="320" spans="1:7" ht="17.25" customHeight="1" x14ac:dyDescent="0.35">
      <c r="A320" s="17" t="s">
        <v>31</v>
      </c>
      <c r="B320" s="16">
        <v>313</v>
      </c>
      <c r="C320" s="18">
        <f t="shared" si="14"/>
        <v>174064.15455551172</v>
      </c>
      <c r="D320" s="18">
        <f t="shared" si="12"/>
        <v>182484.20159596085</v>
      </c>
      <c r="E320" s="18">
        <f t="shared" si="13"/>
        <v>8420.0470404491352</v>
      </c>
      <c r="F320" s="18">
        <f>($F$7-(SUM($C$8:C320)))</f>
        <v>19071757.652185261</v>
      </c>
      <c r="G320" s="18">
        <f>($G$7-(SUM($D$8:D320)))</f>
        <v>19525809.570767932</v>
      </c>
    </row>
    <row r="321" spans="1:7" ht="17.25" customHeight="1" x14ac:dyDescent="0.35">
      <c r="A321" s="1"/>
      <c r="B321" s="16">
        <v>314</v>
      </c>
      <c r="C321" s="18">
        <f t="shared" si="14"/>
        <v>174140.30762312977</v>
      </c>
      <c r="D321" s="18">
        <f t="shared" si="12"/>
        <v>182484.20159596085</v>
      </c>
      <c r="E321" s="18">
        <f t="shared" si="13"/>
        <v>8343.8939728310797</v>
      </c>
      <c r="F321" s="18">
        <f>($F$7-(SUM($C$8:C321)))</f>
        <v>18897617.344562128</v>
      </c>
      <c r="G321" s="18">
        <f>($G$7-(SUM($D$8:D321)))</f>
        <v>19343325.36917197</v>
      </c>
    </row>
    <row r="322" spans="1:7" ht="17.25" customHeight="1" x14ac:dyDescent="0.35">
      <c r="A322" s="1"/>
      <c r="B322" s="16">
        <v>315</v>
      </c>
      <c r="C322" s="18">
        <f t="shared" si="14"/>
        <v>174216.49400771488</v>
      </c>
      <c r="D322" s="18">
        <f t="shared" si="12"/>
        <v>182484.20159596085</v>
      </c>
      <c r="E322" s="18">
        <f t="shared" si="13"/>
        <v>8267.7075882459758</v>
      </c>
      <c r="F322" s="18">
        <f>($F$7-(SUM($C$8:C322)))</f>
        <v>18723400.850554414</v>
      </c>
      <c r="G322" s="18">
        <f>($G$7-(SUM($D$8:D322)))</f>
        <v>19160841.167576008</v>
      </c>
    </row>
    <row r="323" spans="1:7" ht="17.25" customHeight="1" x14ac:dyDescent="0.35">
      <c r="A323" s="1"/>
      <c r="B323" s="16">
        <v>316</v>
      </c>
      <c r="C323" s="18">
        <f t="shared" si="14"/>
        <v>174292.71372384328</v>
      </c>
      <c r="D323" s="18">
        <f t="shared" si="12"/>
        <v>182484.20159596085</v>
      </c>
      <c r="E323" s="18">
        <f t="shared" si="13"/>
        <v>8191.4878721175774</v>
      </c>
      <c r="F323" s="18">
        <f>($F$7-(SUM($C$8:C323)))</f>
        <v>18549108.136830568</v>
      </c>
      <c r="G323" s="18">
        <f>($G$7-(SUM($D$8:D323)))</f>
        <v>18978356.965980045</v>
      </c>
    </row>
    <row r="324" spans="1:7" ht="17.25" customHeight="1" x14ac:dyDescent="0.35">
      <c r="A324" s="1"/>
      <c r="B324" s="16">
        <v>317</v>
      </c>
      <c r="C324" s="18">
        <f t="shared" si="14"/>
        <v>174368.96678609744</v>
      </c>
      <c r="D324" s="18">
        <f t="shared" si="12"/>
        <v>182484.20159596085</v>
      </c>
      <c r="E324" s="18">
        <f t="shared" si="13"/>
        <v>8115.2348098634102</v>
      </c>
      <c r="F324" s="18">
        <f>($F$7-(SUM($C$8:C324)))</f>
        <v>18374739.170044474</v>
      </c>
      <c r="G324" s="18">
        <f>($G$7-(SUM($D$8:D324)))</f>
        <v>18795872.764384083</v>
      </c>
    </row>
    <row r="325" spans="1:7" ht="17.25" customHeight="1" x14ac:dyDescent="0.35">
      <c r="A325" s="1"/>
      <c r="B325" s="16">
        <v>318</v>
      </c>
      <c r="C325" s="18">
        <f t="shared" si="14"/>
        <v>174445.25320906637</v>
      </c>
      <c r="D325" s="18">
        <f t="shared" si="12"/>
        <v>182484.20159596085</v>
      </c>
      <c r="E325" s="18">
        <f t="shared" si="13"/>
        <v>8038.9483868944808</v>
      </c>
      <c r="F325" s="18">
        <f>($F$7-(SUM($C$8:C325)))</f>
        <v>18200293.916835405</v>
      </c>
      <c r="G325" s="18">
        <f>($G$7-(SUM($D$8:D325)))</f>
        <v>18613388.562788121</v>
      </c>
    </row>
    <row r="326" spans="1:7" ht="17.25" customHeight="1" x14ac:dyDescent="0.35">
      <c r="A326" s="1"/>
      <c r="B326" s="16">
        <v>319</v>
      </c>
      <c r="C326" s="18">
        <f t="shared" si="14"/>
        <v>174521.57300734535</v>
      </c>
      <c r="D326" s="18">
        <f t="shared" si="12"/>
        <v>182484.20159596085</v>
      </c>
      <c r="E326" s="18">
        <f t="shared" si="13"/>
        <v>7962.6285886155092</v>
      </c>
      <c r="F326" s="18">
        <f>($F$7-(SUM($C$8:C326)))</f>
        <v>18025772.34382806</v>
      </c>
      <c r="G326" s="18">
        <f>($G$7-(SUM($D$8:D326)))</f>
        <v>18430904.361192159</v>
      </c>
    </row>
    <row r="327" spans="1:7" ht="17.25" customHeight="1" x14ac:dyDescent="0.35">
      <c r="A327" s="1"/>
      <c r="B327" s="16">
        <v>320</v>
      </c>
      <c r="C327" s="18">
        <f t="shared" si="14"/>
        <v>174597.92619553604</v>
      </c>
      <c r="D327" s="18">
        <f t="shared" si="12"/>
        <v>182484.20159596085</v>
      </c>
      <c r="E327" s="18">
        <f t="shared" si="13"/>
        <v>7886.2754004248127</v>
      </c>
      <c r="F327" s="18">
        <f>($F$7-(SUM($C$8:C327)))</f>
        <v>17851174.41763252</v>
      </c>
      <c r="G327" s="18">
        <f>($G$7-(SUM($D$8:D327)))</f>
        <v>18248420.159596197</v>
      </c>
    </row>
    <row r="328" spans="1:7" ht="17.25" customHeight="1" x14ac:dyDescent="0.35">
      <c r="A328" s="1"/>
      <c r="B328" s="16">
        <v>321</v>
      </c>
      <c r="C328" s="18">
        <f t="shared" si="14"/>
        <v>174674.31278824658</v>
      </c>
      <c r="D328" s="18">
        <f t="shared" ref="D328:D391" si="15">IF((B328&gt;$D$4*12),0,PMT($E$4/12,$D$4*12,$F$7)*-1)</f>
        <v>182484.20159596085</v>
      </c>
      <c r="E328" s="18">
        <f t="shared" ref="E328:E391" si="16">D328-C328</f>
        <v>7809.8888077142765</v>
      </c>
      <c r="F328" s="18">
        <f>($F$7-(SUM($C$8:C328)))</f>
        <v>17676500.104844272</v>
      </c>
      <c r="G328" s="18">
        <f>($G$7-(SUM($D$8:D328)))</f>
        <v>18065935.958000235</v>
      </c>
    </row>
    <row r="329" spans="1:7" ht="17.25" customHeight="1" x14ac:dyDescent="0.35">
      <c r="A329" s="1"/>
      <c r="B329" s="16">
        <v>322</v>
      </c>
      <c r="C329" s="18">
        <f t="shared" ref="C329:C392" si="17">IF((B329&gt;$D$4*12),0,PPMT($E$4/12,B329,$D$4*12,$F$7)*-1)</f>
        <v>174750.73280009147</v>
      </c>
      <c r="D329" s="18">
        <f t="shared" si="15"/>
        <v>182484.20159596085</v>
      </c>
      <c r="E329" s="18">
        <f t="shared" si="16"/>
        <v>7733.468795869383</v>
      </c>
      <c r="F329" s="18">
        <f>($F$7-(SUM($C$8:C329)))</f>
        <v>17501749.372044183</v>
      </c>
      <c r="G329" s="18">
        <f>($G$7-(SUM($D$8:D329)))</f>
        <v>17883451.756404273</v>
      </c>
    </row>
    <row r="330" spans="1:7" ht="17.25" customHeight="1" x14ac:dyDescent="0.35">
      <c r="A330" s="1"/>
      <c r="B330" s="16">
        <v>323</v>
      </c>
      <c r="C330" s="18">
        <f t="shared" si="17"/>
        <v>174827.1862456915</v>
      </c>
      <c r="D330" s="18">
        <f t="shared" si="15"/>
        <v>182484.20159596085</v>
      </c>
      <c r="E330" s="18">
        <f t="shared" si="16"/>
        <v>7657.0153502693574</v>
      </c>
      <c r="F330" s="18">
        <f>($F$7-(SUM($C$8:C330)))</f>
        <v>17326922.185798489</v>
      </c>
      <c r="G330" s="18">
        <f>($G$7-(SUM($D$8:D330)))</f>
        <v>17700967.554808311</v>
      </c>
    </row>
    <row r="331" spans="1:7" ht="17.25" customHeight="1" x14ac:dyDescent="0.35">
      <c r="A331" s="1"/>
      <c r="B331" s="16">
        <v>324</v>
      </c>
      <c r="C331" s="18">
        <f t="shared" si="17"/>
        <v>174903.67313967398</v>
      </c>
      <c r="D331" s="18">
        <f t="shared" si="15"/>
        <v>182484.20159596085</v>
      </c>
      <c r="E331" s="18">
        <f t="shared" si="16"/>
        <v>7580.5284562868765</v>
      </c>
      <c r="F331" s="18">
        <f>($F$7-(SUM($C$8:C331)))</f>
        <v>17152018.512658812</v>
      </c>
      <c r="G331" s="18">
        <f>($G$7-(SUM($D$8:D331)))</f>
        <v>17518483.353212349</v>
      </c>
    </row>
    <row r="332" spans="1:7" ht="17.25" customHeight="1" x14ac:dyDescent="0.35">
      <c r="A332" s="17" t="s">
        <v>32</v>
      </c>
      <c r="B332" s="16">
        <v>325</v>
      </c>
      <c r="C332" s="18">
        <f t="shared" si="17"/>
        <v>174980.19349667261</v>
      </c>
      <c r="D332" s="18">
        <f t="shared" si="15"/>
        <v>182484.20159596085</v>
      </c>
      <c r="E332" s="18">
        <f t="shared" si="16"/>
        <v>7504.0080992882431</v>
      </c>
      <c r="F332" s="18">
        <f>($F$7-(SUM($C$8:C332)))</f>
        <v>16977038.319162138</v>
      </c>
      <c r="G332" s="18">
        <f>($G$7-(SUM($D$8:D332)))</f>
        <v>17335999.151616387</v>
      </c>
    </row>
    <row r="333" spans="1:7" ht="17.25" customHeight="1" x14ac:dyDescent="0.35">
      <c r="A333" s="1"/>
      <c r="B333" s="16">
        <v>326</v>
      </c>
      <c r="C333" s="18">
        <f t="shared" si="17"/>
        <v>175056.74733132738</v>
      </c>
      <c r="D333" s="18">
        <f t="shared" si="15"/>
        <v>182484.20159596085</v>
      </c>
      <c r="E333" s="18">
        <f t="shared" si="16"/>
        <v>7427.4542646334739</v>
      </c>
      <c r="F333" s="18">
        <f>($F$7-(SUM($C$8:C333)))</f>
        <v>16801981.571830809</v>
      </c>
      <c r="G333" s="18">
        <f>($G$7-(SUM($D$8:D333)))</f>
        <v>17153514.950020425</v>
      </c>
    </row>
    <row r="334" spans="1:7" ht="17.25" customHeight="1" x14ac:dyDescent="0.35">
      <c r="A334" s="1"/>
      <c r="B334" s="16">
        <v>327</v>
      </c>
      <c r="C334" s="18">
        <f t="shared" si="17"/>
        <v>175133.33465828488</v>
      </c>
      <c r="D334" s="18">
        <f t="shared" si="15"/>
        <v>182484.20159596085</v>
      </c>
      <c r="E334" s="18">
        <f t="shared" si="16"/>
        <v>7350.866937675979</v>
      </c>
      <c r="F334" s="18">
        <f>($F$7-(SUM($C$8:C334)))</f>
        <v>16626848.237172522</v>
      </c>
      <c r="G334" s="18">
        <f>($G$7-(SUM($D$8:D334)))</f>
        <v>16971030.748424463</v>
      </c>
    </row>
    <row r="335" spans="1:7" ht="17.25" customHeight="1" x14ac:dyDescent="0.35">
      <c r="A335" s="1"/>
      <c r="B335" s="16">
        <v>328</v>
      </c>
      <c r="C335" s="18">
        <f t="shared" si="17"/>
        <v>175209.95549219786</v>
      </c>
      <c r="D335" s="18">
        <f t="shared" si="15"/>
        <v>182484.20159596085</v>
      </c>
      <c r="E335" s="18">
        <f t="shared" si="16"/>
        <v>7274.2461037629982</v>
      </c>
      <c r="F335" s="18">
        <f>($F$7-(SUM($C$8:C335)))</f>
        <v>16451638.281680323</v>
      </c>
      <c r="G335" s="18">
        <f>($G$7-(SUM($D$8:D335)))</f>
        <v>16788546.546828501</v>
      </c>
    </row>
    <row r="336" spans="1:7" ht="17.25" customHeight="1" x14ac:dyDescent="0.35">
      <c r="A336" s="1"/>
      <c r="B336" s="16">
        <v>329</v>
      </c>
      <c r="C336" s="18">
        <f t="shared" si="17"/>
        <v>175286.60984772569</v>
      </c>
      <c r="D336" s="18">
        <f t="shared" si="15"/>
        <v>182484.20159596085</v>
      </c>
      <c r="E336" s="18">
        <f t="shared" si="16"/>
        <v>7197.5917482351651</v>
      </c>
      <c r="F336" s="18">
        <f>($F$7-(SUM($C$8:C336)))</f>
        <v>16276351.671832599</v>
      </c>
      <c r="G336" s="18">
        <f>($G$7-(SUM($D$8:D336)))</f>
        <v>16606062.345232539</v>
      </c>
    </row>
    <row r="337" spans="1:7" ht="17.25" customHeight="1" x14ac:dyDescent="0.35">
      <c r="A337" s="1"/>
      <c r="B337" s="16">
        <v>330</v>
      </c>
      <c r="C337" s="18">
        <f t="shared" si="17"/>
        <v>175363.29773953406</v>
      </c>
      <c r="D337" s="18">
        <f t="shared" si="15"/>
        <v>182484.20159596085</v>
      </c>
      <c r="E337" s="18">
        <f t="shared" si="16"/>
        <v>7120.9038564267976</v>
      </c>
      <c r="F337" s="18">
        <f>($F$7-(SUM($C$8:C337)))</f>
        <v>16100988.374093063</v>
      </c>
      <c r="G337" s="18">
        <f>($G$7-(SUM($D$8:D337)))</f>
        <v>16423578.143636577</v>
      </c>
    </row>
    <row r="338" spans="1:7" ht="17.25" customHeight="1" x14ac:dyDescent="0.35">
      <c r="A338" s="1"/>
      <c r="B338" s="16">
        <v>331</v>
      </c>
      <c r="C338" s="18">
        <f t="shared" si="17"/>
        <v>175440.0191822951</v>
      </c>
      <c r="D338" s="18">
        <f t="shared" si="15"/>
        <v>182484.20159596085</v>
      </c>
      <c r="E338" s="18">
        <f t="shared" si="16"/>
        <v>7044.1824136657524</v>
      </c>
      <c r="F338" s="18">
        <f>($F$7-(SUM($C$8:C338)))</f>
        <v>15925548.354910769</v>
      </c>
      <c r="G338" s="18">
        <f>($G$7-(SUM($D$8:D338)))</f>
        <v>16241093.942040615</v>
      </c>
    </row>
    <row r="339" spans="1:7" ht="17.25" customHeight="1" x14ac:dyDescent="0.35">
      <c r="A339" s="1"/>
      <c r="B339" s="16">
        <v>332</v>
      </c>
      <c r="C339" s="18">
        <f t="shared" si="17"/>
        <v>175516.77419068734</v>
      </c>
      <c r="D339" s="18">
        <f t="shared" si="15"/>
        <v>182484.20159596085</v>
      </c>
      <c r="E339" s="18">
        <f t="shared" si="16"/>
        <v>6967.4274052735127</v>
      </c>
      <c r="F339" s="18">
        <f>($F$7-(SUM($C$8:C339)))</f>
        <v>15750031.580720082</v>
      </c>
      <c r="G339" s="18">
        <f>($G$7-(SUM($D$8:D339)))</f>
        <v>16058609.740444653</v>
      </c>
    </row>
    <row r="340" spans="1:7" ht="17.25" customHeight="1" x14ac:dyDescent="0.35">
      <c r="A340" s="1"/>
      <c r="B340" s="16">
        <v>333</v>
      </c>
      <c r="C340" s="18">
        <f t="shared" si="17"/>
        <v>175593.56277939578</v>
      </c>
      <c r="D340" s="18">
        <f t="shared" si="15"/>
        <v>182484.20159596085</v>
      </c>
      <c r="E340" s="18">
        <f t="shared" si="16"/>
        <v>6890.6388165650715</v>
      </c>
      <c r="F340" s="18">
        <f>($F$7-(SUM($C$8:C340)))</f>
        <v>15574438.017940685</v>
      </c>
      <c r="G340" s="18">
        <f>($G$7-(SUM($D$8:D340)))</f>
        <v>15876125.538848691</v>
      </c>
    </row>
    <row r="341" spans="1:7" ht="17.25" customHeight="1" x14ac:dyDescent="0.35">
      <c r="A341" s="1"/>
      <c r="B341" s="16">
        <v>334</v>
      </c>
      <c r="C341" s="18">
        <f t="shared" si="17"/>
        <v>175670.38496311178</v>
      </c>
      <c r="D341" s="18">
        <f t="shared" si="15"/>
        <v>182484.20159596085</v>
      </c>
      <c r="E341" s="18">
        <f t="shared" si="16"/>
        <v>6813.816632849077</v>
      </c>
      <c r="F341" s="18">
        <f>($F$7-(SUM($C$8:C341)))</f>
        <v>15398767.632977575</v>
      </c>
      <c r="G341" s="18">
        <f>($G$7-(SUM($D$8:D341)))</f>
        <v>15693641.337252729</v>
      </c>
    </row>
    <row r="342" spans="1:7" ht="17.25" customHeight="1" x14ac:dyDescent="0.35">
      <c r="A342" s="1"/>
      <c r="B342" s="16">
        <v>335</v>
      </c>
      <c r="C342" s="18">
        <f t="shared" si="17"/>
        <v>175747.24075653314</v>
      </c>
      <c r="D342" s="18">
        <f t="shared" si="15"/>
        <v>182484.20159596085</v>
      </c>
      <c r="E342" s="18">
        <f t="shared" si="16"/>
        <v>6736.9608394277166</v>
      </c>
      <c r="F342" s="18">
        <f>($F$7-(SUM($C$8:C342)))</f>
        <v>15223020.392221041</v>
      </c>
      <c r="G342" s="18">
        <f>($G$7-(SUM($D$8:D342)))</f>
        <v>15511157.135656767</v>
      </c>
    </row>
    <row r="343" spans="1:7" ht="17.25" customHeight="1" x14ac:dyDescent="0.35">
      <c r="A343" s="1"/>
      <c r="B343" s="16">
        <v>336</v>
      </c>
      <c r="C343" s="18">
        <f t="shared" si="17"/>
        <v>175824.13017436411</v>
      </c>
      <c r="D343" s="18">
        <f t="shared" si="15"/>
        <v>182484.20159596085</v>
      </c>
      <c r="E343" s="18">
        <f t="shared" si="16"/>
        <v>6660.0714215967455</v>
      </c>
      <c r="F343" s="18">
        <f>($F$7-(SUM($C$8:C343)))</f>
        <v>15047196.26204668</v>
      </c>
      <c r="G343" s="18">
        <f>($G$7-(SUM($D$8:D343)))</f>
        <v>15328672.934060805</v>
      </c>
    </row>
    <row r="344" spans="1:7" ht="17.25" customHeight="1" x14ac:dyDescent="0.35">
      <c r="A344" s="17" t="s">
        <v>33</v>
      </c>
      <c r="B344" s="16">
        <v>337</v>
      </c>
      <c r="C344" s="18">
        <f t="shared" si="17"/>
        <v>175901.05323131543</v>
      </c>
      <c r="D344" s="18">
        <f t="shared" si="15"/>
        <v>182484.20159596085</v>
      </c>
      <c r="E344" s="18">
        <f t="shared" si="16"/>
        <v>6583.148364645429</v>
      </c>
      <c r="F344" s="18">
        <f>($F$7-(SUM($C$8:C344)))</f>
        <v>14871295.208815366</v>
      </c>
      <c r="G344" s="18">
        <f>($G$7-(SUM($D$8:D344)))</f>
        <v>15146188.732464842</v>
      </c>
    </row>
    <row r="345" spans="1:7" ht="17.25" customHeight="1" x14ac:dyDescent="0.35">
      <c r="A345" s="1"/>
      <c r="B345" s="16">
        <v>338</v>
      </c>
      <c r="C345" s="18">
        <f t="shared" si="17"/>
        <v>175978.00994210411</v>
      </c>
      <c r="D345" s="18">
        <f t="shared" si="15"/>
        <v>182484.20159596085</v>
      </c>
      <c r="E345" s="18">
        <f t="shared" si="16"/>
        <v>6506.1916538567457</v>
      </c>
      <c r="F345" s="18">
        <f>($F$7-(SUM($C$8:C345)))</f>
        <v>14695317.198873259</v>
      </c>
      <c r="G345" s="18">
        <f>($G$7-(SUM($D$8:D345)))</f>
        <v>14963704.53086888</v>
      </c>
    </row>
    <row r="346" spans="1:7" ht="17.25" customHeight="1" x14ac:dyDescent="0.35">
      <c r="A346" s="1"/>
      <c r="B346" s="16">
        <v>339</v>
      </c>
      <c r="C346" s="18">
        <f t="shared" si="17"/>
        <v>176055.00032145379</v>
      </c>
      <c r="D346" s="18">
        <f t="shared" si="15"/>
        <v>182484.20159596085</v>
      </c>
      <c r="E346" s="18">
        <f t="shared" si="16"/>
        <v>6429.2012745070679</v>
      </c>
      <c r="F346" s="18">
        <f>($F$7-(SUM($C$8:C346)))</f>
        <v>14519262.198551804</v>
      </c>
      <c r="G346" s="18">
        <f>($G$7-(SUM($D$8:D346)))</f>
        <v>14781220.329272918</v>
      </c>
    </row>
    <row r="347" spans="1:7" ht="17.25" customHeight="1" x14ac:dyDescent="0.35">
      <c r="A347" s="1"/>
      <c r="B347" s="16">
        <v>340</v>
      </c>
      <c r="C347" s="18">
        <f t="shared" si="17"/>
        <v>176132.0243840944</v>
      </c>
      <c r="D347" s="18">
        <f t="shared" si="15"/>
        <v>182484.20159596085</v>
      </c>
      <c r="E347" s="18">
        <f t="shared" si="16"/>
        <v>6352.1772118664521</v>
      </c>
      <c r="F347" s="18">
        <f>($F$7-(SUM($C$8:C347)))</f>
        <v>14343130.174167708</v>
      </c>
      <c r="G347" s="18">
        <f>($G$7-(SUM($D$8:D347)))</f>
        <v>14598736.127676956</v>
      </c>
    </row>
    <row r="348" spans="1:7" ht="17.25" customHeight="1" x14ac:dyDescent="0.35">
      <c r="A348" s="1"/>
      <c r="B348" s="16">
        <v>341</v>
      </c>
      <c r="C348" s="18">
        <f t="shared" si="17"/>
        <v>176209.08214476245</v>
      </c>
      <c r="D348" s="18">
        <f t="shared" si="15"/>
        <v>182484.20159596085</v>
      </c>
      <c r="E348" s="18">
        <f t="shared" si="16"/>
        <v>6275.1194511984068</v>
      </c>
      <c r="F348" s="18">
        <f>($F$7-(SUM($C$8:C348)))</f>
        <v>14166921.092022948</v>
      </c>
      <c r="G348" s="18">
        <f>($G$7-(SUM($D$8:D348)))</f>
        <v>14416251.926080994</v>
      </c>
    </row>
    <row r="349" spans="1:7" ht="17.25" customHeight="1" x14ac:dyDescent="0.35">
      <c r="A349" s="1"/>
      <c r="B349" s="16">
        <v>342</v>
      </c>
      <c r="C349" s="18">
        <f t="shared" si="17"/>
        <v>176286.17361820076</v>
      </c>
      <c r="D349" s="18">
        <f t="shared" si="15"/>
        <v>182484.20159596085</v>
      </c>
      <c r="E349" s="18">
        <f t="shared" si="16"/>
        <v>6198.0279777600954</v>
      </c>
      <c r="F349" s="18">
        <f>($F$7-(SUM($C$8:C349)))</f>
        <v>13990634.918404751</v>
      </c>
      <c r="G349" s="18">
        <f>($G$7-(SUM($D$8:D349)))</f>
        <v>14233767.724485032</v>
      </c>
    </row>
    <row r="350" spans="1:7" ht="17.25" customHeight="1" x14ac:dyDescent="0.35">
      <c r="A350" s="1"/>
      <c r="B350" s="16">
        <v>343</v>
      </c>
      <c r="C350" s="18">
        <f t="shared" si="17"/>
        <v>176363.29881915875</v>
      </c>
      <c r="D350" s="18">
        <f t="shared" si="15"/>
        <v>182484.20159596085</v>
      </c>
      <c r="E350" s="18">
        <f t="shared" si="16"/>
        <v>6120.9027768021042</v>
      </c>
      <c r="F350" s="18">
        <f>($F$7-(SUM($C$8:C350)))</f>
        <v>13814271.619585589</v>
      </c>
      <c r="G350" s="18">
        <f>($G$7-(SUM($D$8:D350)))</f>
        <v>14051283.52288907</v>
      </c>
    </row>
    <row r="351" spans="1:7" ht="17.25" customHeight="1" x14ac:dyDescent="0.35">
      <c r="A351" s="1"/>
      <c r="B351" s="16">
        <v>344</v>
      </c>
      <c r="C351" s="18">
        <f t="shared" si="17"/>
        <v>176440.45776239212</v>
      </c>
      <c r="D351" s="18">
        <f t="shared" si="15"/>
        <v>182484.20159596085</v>
      </c>
      <c r="E351" s="18">
        <f t="shared" si="16"/>
        <v>6043.743833568733</v>
      </c>
      <c r="F351" s="18">
        <f>($F$7-(SUM($C$8:C351)))</f>
        <v>13637831.161823198</v>
      </c>
      <c r="G351" s="18">
        <f>($G$7-(SUM($D$8:D351)))</f>
        <v>13868799.321293108</v>
      </c>
    </row>
    <row r="352" spans="1:7" ht="17.25" customHeight="1" x14ac:dyDescent="0.35">
      <c r="A352" s="1"/>
      <c r="B352" s="16">
        <v>345</v>
      </c>
      <c r="C352" s="18">
        <f t="shared" si="17"/>
        <v>176517.65046266318</v>
      </c>
      <c r="D352" s="18">
        <f t="shared" si="15"/>
        <v>182484.20159596085</v>
      </c>
      <c r="E352" s="18">
        <f t="shared" si="16"/>
        <v>5966.5511332976748</v>
      </c>
      <c r="F352" s="18">
        <f>($F$7-(SUM($C$8:C352)))</f>
        <v>13461313.511360534</v>
      </c>
      <c r="G352" s="18">
        <f>($G$7-(SUM($D$8:D352)))</f>
        <v>13686315.119697146</v>
      </c>
    </row>
    <row r="353" spans="1:7" ht="17.25" customHeight="1" x14ac:dyDescent="0.35">
      <c r="A353" s="1"/>
      <c r="B353" s="16">
        <v>346</v>
      </c>
      <c r="C353" s="18">
        <f t="shared" si="17"/>
        <v>176594.87693474058</v>
      </c>
      <c r="D353" s="18">
        <f t="shared" si="15"/>
        <v>182484.20159596085</v>
      </c>
      <c r="E353" s="18">
        <f t="shared" si="16"/>
        <v>5889.3246612202784</v>
      </c>
      <c r="F353" s="18">
        <f>($F$7-(SUM($C$8:C353)))</f>
        <v>13284718.634425797</v>
      </c>
      <c r="G353" s="18">
        <f>($G$7-(SUM($D$8:D353)))</f>
        <v>13503830.918101184</v>
      </c>
    </row>
    <row r="354" spans="1:7" ht="17.25" customHeight="1" x14ac:dyDescent="0.35">
      <c r="A354" s="1"/>
      <c r="B354" s="16">
        <v>347</v>
      </c>
      <c r="C354" s="18">
        <f t="shared" si="17"/>
        <v>176672.13719339954</v>
      </c>
      <c r="D354" s="18">
        <f t="shared" si="15"/>
        <v>182484.20159596085</v>
      </c>
      <c r="E354" s="18">
        <f t="shared" si="16"/>
        <v>5812.0644025613146</v>
      </c>
      <c r="F354" s="18">
        <f>($F$7-(SUM($C$8:C354)))</f>
        <v>13108046.4972324</v>
      </c>
      <c r="G354" s="18">
        <f>($G$7-(SUM($D$8:D354)))</f>
        <v>13321346.716505222</v>
      </c>
    </row>
    <row r="355" spans="1:7" ht="17.25" customHeight="1" x14ac:dyDescent="0.35">
      <c r="A355" s="1"/>
      <c r="B355" s="16">
        <v>348</v>
      </c>
      <c r="C355" s="18">
        <f t="shared" si="17"/>
        <v>176749.43125342164</v>
      </c>
      <c r="D355" s="18">
        <f t="shared" si="15"/>
        <v>182484.20159596085</v>
      </c>
      <c r="E355" s="18">
        <f t="shared" si="16"/>
        <v>5734.7703425392101</v>
      </c>
      <c r="F355" s="18">
        <f>($F$7-(SUM($C$8:C355)))</f>
        <v>12931297.065978982</v>
      </c>
      <c r="G355" s="18">
        <f>($G$7-(SUM($D$8:D355)))</f>
        <v>13138862.51490926</v>
      </c>
    </row>
    <row r="356" spans="1:7" ht="17.25" customHeight="1" x14ac:dyDescent="0.35">
      <c r="A356" s="17" t="s">
        <v>34</v>
      </c>
      <c r="B356" s="16">
        <v>349</v>
      </c>
      <c r="C356" s="18">
        <f t="shared" si="17"/>
        <v>176826.75912959504</v>
      </c>
      <c r="D356" s="18">
        <f t="shared" si="15"/>
        <v>182484.20159596085</v>
      </c>
      <c r="E356" s="18">
        <f t="shared" si="16"/>
        <v>5657.4424663658137</v>
      </c>
      <c r="F356" s="18">
        <f>($F$7-(SUM($C$8:C356)))</f>
        <v>12754470.306849383</v>
      </c>
      <c r="G356" s="18">
        <f>($G$7-(SUM($D$8:D356)))</f>
        <v>12956378.313313298</v>
      </c>
    </row>
    <row r="357" spans="1:7" ht="17.25" customHeight="1" x14ac:dyDescent="0.35">
      <c r="A357" s="1"/>
      <c r="B357" s="16">
        <v>350</v>
      </c>
      <c r="C357" s="18">
        <f t="shared" si="17"/>
        <v>176904.12083671422</v>
      </c>
      <c r="D357" s="18">
        <f t="shared" si="15"/>
        <v>182484.20159596085</v>
      </c>
      <c r="E357" s="18">
        <f t="shared" si="16"/>
        <v>5580.0807592466299</v>
      </c>
      <c r="F357" s="18">
        <f>($F$7-(SUM($C$8:C357)))</f>
        <v>12577566.18601267</v>
      </c>
      <c r="G357" s="18">
        <f>($G$7-(SUM($D$8:D357)))</f>
        <v>12773894.111717336</v>
      </c>
    </row>
    <row r="358" spans="1:7" ht="17.25" customHeight="1" x14ac:dyDescent="0.35">
      <c r="A358" s="1"/>
      <c r="B358" s="16">
        <v>351</v>
      </c>
      <c r="C358" s="18">
        <f t="shared" si="17"/>
        <v>176981.5163895803</v>
      </c>
      <c r="D358" s="18">
        <f t="shared" si="15"/>
        <v>182484.20159596085</v>
      </c>
      <c r="E358" s="18">
        <f t="shared" si="16"/>
        <v>5502.6852063805563</v>
      </c>
      <c r="F358" s="18">
        <f>($F$7-(SUM($C$8:C358)))</f>
        <v>12400584.669623092</v>
      </c>
      <c r="G358" s="18">
        <f>($G$7-(SUM($D$8:D358)))</f>
        <v>12591409.910121374</v>
      </c>
    </row>
    <row r="359" spans="1:7" ht="17.25" customHeight="1" x14ac:dyDescent="0.35">
      <c r="A359" s="1"/>
      <c r="B359" s="16">
        <v>352</v>
      </c>
      <c r="C359" s="18">
        <f t="shared" si="17"/>
        <v>177058.94580300074</v>
      </c>
      <c r="D359" s="18">
        <f t="shared" si="15"/>
        <v>182484.20159596085</v>
      </c>
      <c r="E359" s="18">
        <f t="shared" si="16"/>
        <v>5425.2557929601171</v>
      </c>
      <c r="F359" s="18">
        <f>($F$7-(SUM($C$8:C359)))</f>
        <v>12223525.72382009</v>
      </c>
      <c r="G359" s="18">
        <f>($G$7-(SUM($D$8:D359)))</f>
        <v>12408925.708525412</v>
      </c>
    </row>
    <row r="360" spans="1:7" ht="17.25" customHeight="1" x14ac:dyDescent="0.35">
      <c r="A360" s="1"/>
      <c r="B360" s="16">
        <v>353</v>
      </c>
      <c r="C360" s="18">
        <f t="shared" si="17"/>
        <v>177136.40909178954</v>
      </c>
      <c r="D360" s="18">
        <f t="shared" si="15"/>
        <v>182484.20159596085</v>
      </c>
      <c r="E360" s="18">
        <f t="shared" si="16"/>
        <v>5347.792504171317</v>
      </c>
      <c r="F360" s="18">
        <f>($F$7-(SUM($C$8:C360)))</f>
        <v>12046389.314728297</v>
      </c>
      <c r="G360" s="18">
        <f>($G$7-(SUM($D$8:D360)))</f>
        <v>12226441.50692945</v>
      </c>
    </row>
    <row r="361" spans="1:7" ht="17.25" customHeight="1" x14ac:dyDescent="0.35">
      <c r="A361" s="1"/>
      <c r="B361" s="16">
        <v>354</v>
      </c>
      <c r="C361" s="18">
        <f t="shared" si="17"/>
        <v>177213.90627076721</v>
      </c>
      <c r="D361" s="18">
        <f t="shared" si="15"/>
        <v>182484.20159596085</v>
      </c>
      <c r="E361" s="18">
        <f t="shared" si="16"/>
        <v>5270.2953251936415</v>
      </c>
      <c r="F361" s="18">
        <f>($F$7-(SUM($C$8:C361)))</f>
        <v>11869175.408457533</v>
      </c>
      <c r="G361" s="18">
        <f>($G$7-(SUM($D$8:D361)))</f>
        <v>12043957.305333488</v>
      </c>
    </row>
    <row r="362" spans="1:7" ht="17.25" customHeight="1" x14ac:dyDescent="0.35">
      <c r="A362" s="1"/>
      <c r="B362" s="16">
        <v>355</v>
      </c>
      <c r="C362" s="18">
        <f t="shared" si="17"/>
        <v>177291.43735476065</v>
      </c>
      <c r="D362" s="18">
        <f t="shared" si="15"/>
        <v>182484.20159596085</v>
      </c>
      <c r="E362" s="18">
        <f t="shared" si="16"/>
        <v>5192.7642412002024</v>
      </c>
      <c r="F362" s="18">
        <f>($F$7-(SUM($C$8:C362)))</f>
        <v>11691883.971102774</v>
      </c>
      <c r="G362" s="18">
        <f>($G$7-(SUM($D$8:D362)))</f>
        <v>11861473.103737526</v>
      </c>
    </row>
    <row r="363" spans="1:7" ht="17.25" customHeight="1" x14ac:dyDescent="0.35">
      <c r="A363" s="1"/>
      <c r="B363" s="16">
        <v>356</v>
      </c>
      <c r="C363" s="18">
        <f t="shared" si="17"/>
        <v>177369.00235860338</v>
      </c>
      <c r="D363" s="18">
        <f t="shared" si="15"/>
        <v>182484.20159596085</v>
      </c>
      <c r="E363" s="18">
        <f t="shared" si="16"/>
        <v>5115.1992373574758</v>
      </c>
      <c r="F363" s="18">
        <f>($F$7-(SUM($C$8:C363)))</f>
        <v>11514514.968744174</v>
      </c>
      <c r="G363" s="18">
        <f>($G$7-(SUM($D$8:D363)))</f>
        <v>11678988.902141564</v>
      </c>
    </row>
    <row r="364" spans="1:7" ht="17.25" customHeight="1" x14ac:dyDescent="0.35">
      <c r="A364" s="1"/>
      <c r="B364" s="16">
        <v>357</v>
      </c>
      <c r="C364" s="18">
        <f t="shared" si="17"/>
        <v>177446.60129713526</v>
      </c>
      <c r="D364" s="18">
        <f t="shared" si="15"/>
        <v>182484.20159596085</v>
      </c>
      <c r="E364" s="18">
        <f t="shared" si="16"/>
        <v>5037.6002988255932</v>
      </c>
      <c r="F364" s="18">
        <f>($F$7-(SUM($C$8:C364)))</f>
        <v>11337068.367447041</v>
      </c>
      <c r="G364" s="18">
        <f>($G$7-(SUM($D$8:D364)))</f>
        <v>11496504.700545602</v>
      </c>
    </row>
    <row r="365" spans="1:7" ht="17.25" customHeight="1" x14ac:dyDescent="0.35">
      <c r="A365" s="1"/>
      <c r="B365" s="16">
        <v>358</v>
      </c>
      <c r="C365" s="18">
        <f t="shared" si="17"/>
        <v>177524.23418520275</v>
      </c>
      <c r="D365" s="18">
        <f t="shared" si="15"/>
        <v>182484.20159596085</v>
      </c>
      <c r="E365" s="18">
        <f t="shared" si="16"/>
        <v>4959.9674107581086</v>
      </c>
      <c r="F365" s="18">
        <f>($F$7-(SUM($C$8:C365)))</f>
        <v>11159544.133261837</v>
      </c>
      <c r="G365" s="18">
        <f>($G$7-(SUM($D$8:D365)))</f>
        <v>11314020.498949639</v>
      </c>
    </row>
    <row r="366" spans="1:7" ht="17.25" customHeight="1" x14ac:dyDescent="0.35">
      <c r="A366" s="1"/>
      <c r="B366" s="16">
        <v>359</v>
      </c>
      <c r="C366" s="18">
        <f t="shared" si="17"/>
        <v>177601.90103765877</v>
      </c>
      <c r="D366" s="18">
        <f t="shared" si="15"/>
        <v>182484.20159596085</v>
      </c>
      <c r="E366" s="18">
        <f t="shared" si="16"/>
        <v>4882.3005583020858</v>
      </c>
      <c r="F366" s="18">
        <f>($F$7-(SUM($C$8:C366)))</f>
        <v>10981942.232224181</v>
      </c>
      <c r="G366" s="18">
        <f>($G$7-(SUM($D$8:D366)))</f>
        <v>11131536.297353677</v>
      </c>
    </row>
    <row r="367" spans="1:7" ht="17.25" customHeight="1" x14ac:dyDescent="0.35">
      <c r="A367" s="1"/>
      <c r="B367" s="16">
        <v>360</v>
      </c>
      <c r="C367" s="18">
        <f t="shared" si="17"/>
        <v>177679.60186936276</v>
      </c>
      <c r="D367" s="18">
        <f t="shared" si="15"/>
        <v>182484.20159596085</v>
      </c>
      <c r="E367" s="18">
        <f t="shared" si="16"/>
        <v>4804.5997265980986</v>
      </c>
      <c r="F367" s="18">
        <f>($F$7-(SUM($C$8:C367)))</f>
        <v>10804262.630354822</v>
      </c>
      <c r="G367" s="18">
        <f>($G$7-(SUM($D$8:D367)))</f>
        <v>10949052.095757715</v>
      </c>
    </row>
    <row r="368" spans="1:7" ht="17.25" customHeight="1" x14ac:dyDescent="0.35">
      <c r="A368" s="17" t="s">
        <v>35</v>
      </c>
      <c r="B368" s="16">
        <v>361</v>
      </c>
      <c r="C368" s="18">
        <f t="shared" si="17"/>
        <v>177757.33669518059</v>
      </c>
      <c r="D368" s="18">
        <f t="shared" si="15"/>
        <v>182484.20159596085</v>
      </c>
      <c r="E368" s="18">
        <f t="shared" si="16"/>
        <v>4726.8649007802596</v>
      </c>
      <c r="F368" s="18">
        <f>($F$7-(SUM($C$8:C368)))</f>
        <v>10626505.293659642</v>
      </c>
      <c r="G368" s="18">
        <f>($G$7-(SUM($D$8:D368)))</f>
        <v>10766567.894161753</v>
      </c>
    </row>
    <row r="369" spans="1:7" ht="17.25" customHeight="1" x14ac:dyDescent="0.35">
      <c r="A369" s="1"/>
      <c r="B369" s="16">
        <v>362</v>
      </c>
      <c r="C369" s="18">
        <f t="shared" si="17"/>
        <v>177835.10552998472</v>
      </c>
      <c r="D369" s="18">
        <f t="shared" si="15"/>
        <v>182484.20159596085</v>
      </c>
      <c r="E369" s="18">
        <f t="shared" si="16"/>
        <v>4649.0960659761331</v>
      </c>
      <c r="F369" s="18">
        <f>($F$7-(SUM($C$8:C369)))</f>
        <v>10448670.188129656</v>
      </c>
      <c r="G369" s="18">
        <f>($G$7-(SUM($D$8:D369)))</f>
        <v>10584083.692565791</v>
      </c>
    </row>
    <row r="370" spans="1:7" ht="17.25" customHeight="1" x14ac:dyDescent="0.35">
      <c r="A370" s="1"/>
      <c r="B370" s="16">
        <v>363</v>
      </c>
      <c r="C370" s="18">
        <f t="shared" si="17"/>
        <v>177912.90838865412</v>
      </c>
      <c r="D370" s="18">
        <f t="shared" si="15"/>
        <v>182484.20159596085</v>
      </c>
      <c r="E370" s="18">
        <f t="shared" si="16"/>
        <v>4571.293207306735</v>
      </c>
      <c r="F370" s="18">
        <f>($F$7-(SUM($C$8:C370)))</f>
        <v>10270757.279741004</v>
      </c>
      <c r="G370" s="18">
        <f>($G$7-(SUM($D$8:D370)))</f>
        <v>10401599.490969829</v>
      </c>
    </row>
    <row r="371" spans="1:7" ht="17.25" customHeight="1" x14ac:dyDescent="0.35">
      <c r="A371" s="1"/>
      <c r="B371" s="16">
        <v>364</v>
      </c>
      <c r="C371" s="18">
        <f t="shared" si="17"/>
        <v>177990.74528607415</v>
      </c>
      <c r="D371" s="18">
        <f t="shared" si="15"/>
        <v>182484.20159596085</v>
      </c>
      <c r="E371" s="18">
        <f t="shared" si="16"/>
        <v>4493.4563098867075</v>
      </c>
      <c r="F371" s="18">
        <f>($F$7-(SUM($C$8:C371)))</f>
        <v>10092766.534454927</v>
      </c>
      <c r="G371" s="18">
        <f>($G$7-(SUM($D$8:D371)))</f>
        <v>10219115.289373867</v>
      </c>
    </row>
    <row r="372" spans="1:7" ht="17.25" customHeight="1" x14ac:dyDescent="0.35">
      <c r="A372" s="1"/>
      <c r="B372" s="16">
        <v>365</v>
      </c>
      <c r="C372" s="18">
        <f t="shared" si="17"/>
        <v>178068.6162371368</v>
      </c>
      <c r="D372" s="18">
        <f t="shared" si="15"/>
        <v>182484.20159596085</v>
      </c>
      <c r="E372" s="18">
        <f t="shared" si="16"/>
        <v>4415.585358824057</v>
      </c>
      <c r="F372" s="18">
        <f>($F$7-(SUM($C$8:C372)))</f>
        <v>9914697.9182177931</v>
      </c>
      <c r="G372" s="18">
        <f>($G$7-(SUM($D$8:D372)))</f>
        <v>10036631.087777905</v>
      </c>
    </row>
    <row r="373" spans="1:7" ht="17.25" customHeight="1" x14ac:dyDescent="0.35">
      <c r="A373" s="1"/>
      <c r="B373" s="16">
        <v>366</v>
      </c>
      <c r="C373" s="18">
        <f t="shared" si="17"/>
        <v>178146.52125674055</v>
      </c>
      <c r="D373" s="18">
        <f t="shared" si="15"/>
        <v>182484.20159596085</v>
      </c>
      <c r="E373" s="18">
        <f t="shared" si="16"/>
        <v>4337.6803392203001</v>
      </c>
      <c r="F373" s="18">
        <f>($F$7-(SUM($C$8:C373)))</f>
        <v>9736551.3969610557</v>
      </c>
      <c r="G373" s="18">
        <f>($G$7-(SUM($D$8:D373)))</f>
        <v>9854146.8861819431</v>
      </c>
    </row>
    <row r="374" spans="1:7" ht="17.25" customHeight="1" x14ac:dyDescent="0.35">
      <c r="A374" s="1"/>
      <c r="B374" s="16">
        <v>367</v>
      </c>
      <c r="C374" s="18">
        <f t="shared" si="17"/>
        <v>178224.46035979039</v>
      </c>
      <c r="D374" s="18">
        <f t="shared" si="15"/>
        <v>182484.20159596085</v>
      </c>
      <c r="E374" s="18">
        <f t="shared" si="16"/>
        <v>4259.7412361704628</v>
      </c>
      <c r="F374" s="18">
        <f>($F$7-(SUM($C$8:C374)))</f>
        <v>9558326.9366012663</v>
      </c>
      <c r="G374" s="18">
        <f>($G$7-(SUM($D$8:D374)))</f>
        <v>9671662.6845859811</v>
      </c>
    </row>
    <row r="375" spans="1:7" ht="17.25" customHeight="1" x14ac:dyDescent="0.35">
      <c r="A375" s="1"/>
      <c r="B375" s="16">
        <v>368</v>
      </c>
      <c r="C375" s="18">
        <f t="shared" si="17"/>
        <v>178302.43356119777</v>
      </c>
      <c r="D375" s="18">
        <f t="shared" si="15"/>
        <v>182484.20159596085</v>
      </c>
      <c r="E375" s="18">
        <f t="shared" si="16"/>
        <v>4181.7680347630812</v>
      </c>
      <c r="F375" s="18">
        <f>($F$7-(SUM($C$8:C375)))</f>
        <v>9380024.5030400679</v>
      </c>
      <c r="G375" s="18">
        <f>($G$7-(SUM($D$8:D375)))</f>
        <v>9489178.4829900265</v>
      </c>
    </row>
    <row r="376" spans="1:7" ht="17.25" customHeight="1" x14ac:dyDescent="0.35">
      <c r="A376" s="1"/>
      <c r="B376" s="16">
        <v>369</v>
      </c>
      <c r="C376" s="18">
        <f t="shared" si="17"/>
        <v>178380.4408758808</v>
      </c>
      <c r="D376" s="18">
        <f t="shared" si="15"/>
        <v>182484.20159596085</v>
      </c>
      <c r="E376" s="18">
        <f t="shared" si="16"/>
        <v>4103.7607200800558</v>
      </c>
      <c r="F376" s="18">
        <f>($F$7-(SUM($C$8:C376)))</f>
        <v>9201644.0621641874</v>
      </c>
      <c r="G376" s="18">
        <f>($G$7-(SUM($D$8:D376)))</f>
        <v>9306694.2813940644</v>
      </c>
    </row>
    <row r="377" spans="1:7" ht="17.25" customHeight="1" x14ac:dyDescent="0.35">
      <c r="A377" s="1"/>
      <c r="B377" s="16">
        <v>370</v>
      </c>
      <c r="C377" s="18">
        <f t="shared" si="17"/>
        <v>178458.482318764</v>
      </c>
      <c r="D377" s="18">
        <f t="shared" si="15"/>
        <v>182484.20159596085</v>
      </c>
      <c r="E377" s="18">
        <f t="shared" si="16"/>
        <v>4025.7192771968548</v>
      </c>
      <c r="F377" s="18">
        <f>($F$7-(SUM($C$8:C377)))</f>
        <v>9023185.579845421</v>
      </c>
      <c r="G377" s="18">
        <f>($G$7-(SUM($D$8:D377)))</f>
        <v>9124210.0797981024</v>
      </c>
    </row>
    <row r="378" spans="1:7" ht="17.25" customHeight="1" x14ac:dyDescent="0.35">
      <c r="A378" s="1"/>
      <c r="B378" s="16">
        <v>371</v>
      </c>
      <c r="C378" s="18">
        <f t="shared" si="17"/>
        <v>178536.55790477846</v>
      </c>
      <c r="D378" s="18">
        <f t="shared" si="15"/>
        <v>182484.20159596085</v>
      </c>
      <c r="E378" s="18">
        <f t="shared" si="16"/>
        <v>3947.6436911823985</v>
      </c>
      <c r="F378" s="18">
        <f>($F$7-(SUM($C$8:C378)))</f>
        <v>8844649.0219406411</v>
      </c>
      <c r="G378" s="18">
        <f>($G$7-(SUM($D$8:D378)))</f>
        <v>8941725.8782021403</v>
      </c>
    </row>
    <row r="379" spans="1:7" ht="17.25" customHeight="1" x14ac:dyDescent="0.35">
      <c r="A379" s="1"/>
      <c r="B379" s="16">
        <v>372</v>
      </c>
      <c r="C379" s="18">
        <f t="shared" si="17"/>
        <v>178614.6676488618</v>
      </c>
      <c r="D379" s="18">
        <f t="shared" si="15"/>
        <v>182484.20159596085</v>
      </c>
      <c r="E379" s="18">
        <f t="shared" si="16"/>
        <v>3869.5339470990584</v>
      </c>
      <c r="F379" s="18">
        <f>($F$7-(SUM($C$8:C379)))</f>
        <v>8666034.3542917818</v>
      </c>
      <c r="G379" s="18">
        <f>($G$7-(SUM($D$8:D379)))</f>
        <v>8759241.6766061783</v>
      </c>
    </row>
    <row r="380" spans="1:7" ht="17.25" customHeight="1" x14ac:dyDescent="0.35">
      <c r="A380" s="17" t="s">
        <v>36</v>
      </c>
      <c r="B380" s="16">
        <v>373</v>
      </c>
      <c r="C380" s="18">
        <f t="shared" si="17"/>
        <v>178692.81156595817</v>
      </c>
      <c r="D380" s="18">
        <f t="shared" si="15"/>
        <v>182484.20159596085</v>
      </c>
      <c r="E380" s="18">
        <f t="shared" si="16"/>
        <v>3791.3900300026871</v>
      </c>
      <c r="F380" s="18">
        <f>($F$7-(SUM($C$8:C380)))</f>
        <v>8487341.5427258238</v>
      </c>
      <c r="G380" s="18">
        <f>($G$7-(SUM($D$8:D380)))</f>
        <v>8576757.4750102162</v>
      </c>
    </row>
    <row r="381" spans="1:7" ht="17.25" customHeight="1" x14ac:dyDescent="0.35">
      <c r="A381" s="1"/>
      <c r="B381" s="16">
        <v>374</v>
      </c>
      <c r="C381" s="18">
        <f t="shared" si="17"/>
        <v>178770.98967101827</v>
      </c>
      <c r="D381" s="18">
        <f t="shared" si="15"/>
        <v>182484.20159596085</v>
      </c>
      <c r="E381" s="18">
        <f t="shared" si="16"/>
        <v>3713.2119249425887</v>
      </c>
      <c r="F381" s="18">
        <f>($F$7-(SUM($C$8:C381)))</f>
        <v>8308570.5530548021</v>
      </c>
      <c r="G381" s="18">
        <f>($G$7-(SUM($D$8:D381)))</f>
        <v>8394273.2734142542</v>
      </c>
    </row>
    <row r="382" spans="1:7" ht="17.25" customHeight="1" x14ac:dyDescent="0.35">
      <c r="A382" s="1"/>
      <c r="B382" s="16">
        <v>375</v>
      </c>
      <c r="C382" s="18">
        <f t="shared" si="17"/>
        <v>178849.20197899936</v>
      </c>
      <c r="D382" s="18">
        <f t="shared" si="15"/>
        <v>182484.20159596085</v>
      </c>
      <c r="E382" s="18">
        <f t="shared" si="16"/>
        <v>3634.9996169614897</v>
      </c>
      <c r="F382" s="18">
        <f>($F$7-(SUM($C$8:C382)))</f>
        <v>8129721.3510758057</v>
      </c>
      <c r="G382" s="18">
        <f>($G$7-(SUM($D$8:D382)))</f>
        <v>8211789.0718182921</v>
      </c>
    </row>
    <row r="383" spans="1:7" ht="17.25" customHeight="1" x14ac:dyDescent="0.35">
      <c r="A383" s="1"/>
      <c r="B383" s="16">
        <v>376</v>
      </c>
      <c r="C383" s="18">
        <f t="shared" si="17"/>
        <v>178927.44850486517</v>
      </c>
      <c r="D383" s="18">
        <f t="shared" si="15"/>
        <v>182484.20159596085</v>
      </c>
      <c r="E383" s="18">
        <f t="shared" si="16"/>
        <v>3556.7530910956848</v>
      </c>
      <c r="F383" s="18">
        <f>($F$7-(SUM($C$8:C383)))</f>
        <v>7950793.9025709406</v>
      </c>
      <c r="G383" s="18">
        <f>($G$7-(SUM($D$8:D383)))</f>
        <v>8029304.8702223301</v>
      </c>
    </row>
    <row r="384" spans="1:7" ht="17.25" customHeight="1" x14ac:dyDescent="0.35">
      <c r="A384" s="1"/>
      <c r="B384" s="16">
        <v>377</v>
      </c>
      <c r="C384" s="18">
        <f t="shared" si="17"/>
        <v>179005.72926358605</v>
      </c>
      <c r="D384" s="18">
        <f t="shared" si="15"/>
        <v>182484.20159596085</v>
      </c>
      <c r="E384" s="18">
        <f t="shared" si="16"/>
        <v>3478.472332374804</v>
      </c>
      <c r="F384" s="18">
        <f>($F$7-(SUM($C$8:C384)))</f>
        <v>7771788.1733073518</v>
      </c>
      <c r="G384" s="18">
        <f>($G$7-(SUM($D$8:D384)))</f>
        <v>7846820.668626368</v>
      </c>
    </row>
    <row r="385" spans="1:7" ht="17.25" customHeight="1" x14ac:dyDescent="0.35">
      <c r="A385" s="1"/>
      <c r="B385" s="16">
        <v>378</v>
      </c>
      <c r="C385" s="18">
        <f t="shared" si="17"/>
        <v>179084.04427013887</v>
      </c>
      <c r="D385" s="18">
        <f t="shared" si="15"/>
        <v>182484.20159596085</v>
      </c>
      <c r="E385" s="18">
        <f t="shared" si="16"/>
        <v>3400.1573258219869</v>
      </c>
      <c r="F385" s="18">
        <f>($F$7-(SUM($C$8:C385)))</f>
        <v>7592704.1290372163</v>
      </c>
      <c r="G385" s="18">
        <f>($G$7-(SUM($D$8:D385)))</f>
        <v>7664336.467030406</v>
      </c>
    </row>
    <row r="386" spans="1:7" ht="17.25" customHeight="1" x14ac:dyDescent="0.35">
      <c r="A386" s="1"/>
      <c r="B386" s="16">
        <v>379</v>
      </c>
      <c r="C386" s="18">
        <f t="shared" si="17"/>
        <v>179162.39353950703</v>
      </c>
      <c r="D386" s="18">
        <f t="shared" si="15"/>
        <v>182484.20159596085</v>
      </c>
      <c r="E386" s="18">
        <f t="shared" si="16"/>
        <v>3321.808056453825</v>
      </c>
      <c r="F386" s="18">
        <f>($F$7-(SUM($C$8:C386)))</f>
        <v>7413541.7354977056</v>
      </c>
      <c r="G386" s="18">
        <f>($G$7-(SUM($D$8:D386)))</f>
        <v>7481852.265434444</v>
      </c>
    </row>
    <row r="387" spans="1:7" ht="17.25" customHeight="1" x14ac:dyDescent="0.35">
      <c r="A387" s="1"/>
      <c r="B387" s="16">
        <v>380</v>
      </c>
      <c r="C387" s="18">
        <f t="shared" si="17"/>
        <v>179240.77708668058</v>
      </c>
      <c r="D387" s="18">
        <f t="shared" si="15"/>
        <v>182484.20159596085</v>
      </c>
      <c r="E387" s="18">
        <f t="shared" si="16"/>
        <v>3243.4245092802739</v>
      </c>
      <c r="F387" s="18">
        <f>($F$7-(SUM($C$8:C387)))</f>
        <v>7234300.958411023</v>
      </c>
      <c r="G387" s="18">
        <f>($G$7-(SUM($D$8:D387)))</f>
        <v>7299368.0638384819</v>
      </c>
    </row>
    <row r="388" spans="1:7" ht="17.25" customHeight="1" x14ac:dyDescent="0.35">
      <c r="A388" s="1"/>
      <c r="B388" s="16">
        <v>381</v>
      </c>
      <c r="C388" s="18">
        <f t="shared" si="17"/>
        <v>179319.19492665603</v>
      </c>
      <c r="D388" s="18">
        <f t="shared" si="15"/>
        <v>182484.20159596085</v>
      </c>
      <c r="E388" s="18">
        <f t="shared" si="16"/>
        <v>3165.0066693048284</v>
      </c>
      <c r="F388" s="18">
        <f>($F$7-(SUM($C$8:C388)))</f>
        <v>7054981.7634843662</v>
      </c>
      <c r="G388" s="18">
        <f>($G$7-(SUM($D$8:D388)))</f>
        <v>7116883.8622425199</v>
      </c>
    </row>
    <row r="389" spans="1:7" ht="17.25" customHeight="1" x14ac:dyDescent="0.35">
      <c r="A389" s="1"/>
      <c r="B389" s="16">
        <v>382</v>
      </c>
      <c r="C389" s="18">
        <f t="shared" si="17"/>
        <v>179397.64707443642</v>
      </c>
      <c r="D389" s="18">
        <f t="shared" si="15"/>
        <v>182484.20159596085</v>
      </c>
      <c r="E389" s="18">
        <f t="shared" si="16"/>
        <v>3086.5545215244347</v>
      </c>
      <c r="F389" s="18">
        <f>($F$7-(SUM($C$8:C389)))</f>
        <v>6875584.1164099276</v>
      </c>
      <c r="G389" s="18">
        <f>($G$7-(SUM($D$8:D389)))</f>
        <v>6934399.6606465578</v>
      </c>
    </row>
    <row r="390" spans="1:7" ht="17.25" customHeight="1" x14ac:dyDescent="0.35">
      <c r="A390" s="1"/>
      <c r="B390" s="16">
        <v>383</v>
      </c>
      <c r="C390" s="18">
        <f t="shared" si="17"/>
        <v>179476.13354503148</v>
      </c>
      <c r="D390" s="18">
        <f t="shared" si="15"/>
        <v>182484.20159596085</v>
      </c>
      <c r="E390" s="18">
        <f t="shared" si="16"/>
        <v>3008.0680509293743</v>
      </c>
      <c r="F390" s="18">
        <f>($F$7-(SUM($C$8:C390)))</f>
        <v>6696107.982864894</v>
      </c>
      <c r="G390" s="18">
        <f>($G$7-(SUM($D$8:D390)))</f>
        <v>6751915.4590505958</v>
      </c>
    </row>
    <row r="391" spans="1:7" ht="17.25" customHeight="1" x14ac:dyDescent="0.35">
      <c r="A391" s="1"/>
      <c r="B391" s="16">
        <v>384</v>
      </c>
      <c r="C391" s="18">
        <f t="shared" si="17"/>
        <v>179554.65435345744</v>
      </c>
      <c r="D391" s="18">
        <f t="shared" si="15"/>
        <v>182484.20159596085</v>
      </c>
      <c r="E391" s="18">
        <f t="shared" si="16"/>
        <v>2929.5472425034095</v>
      </c>
      <c r="F391" s="18">
        <f>($F$7-(SUM($C$8:C391)))</f>
        <v>6516553.3285114393</v>
      </c>
      <c r="G391" s="18">
        <f>($G$7-(SUM($D$8:D391)))</f>
        <v>6569431.2574546337</v>
      </c>
    </row>
    <row r="392" spans="1:7" ht="17.25" customHeight="1" x14ac:dyDescent="0.35">
      <c r="A392" s="17" t="s">
        <v>37</v>
      </c>
      <c r="B392" s="16">
        <v>385</v>
      </c>
      <c r="C392" s="18">
        <f t="shared" si="17"/>
        <v>179633.20951473707</v>
      </c>
      <c r="D392" s="18">
        <f t="shared" ref="D392:D427" si="18">IF((B392&gt;$D$4*12),0,PMT($E$4/12,$D$4*12,$F$7)*-1)</f>
        <v>182484.20159596085</v>
      </c>
      <c r="E392" s="18">
        <f t="shared" ref="E392:E427" si="19">D392-C392</f>
        <v>2850.9920812237833</v>
      </c>
      <c r="F392" s="18">
        <f>($F$7-(SUM($C$8:C392)))</f>
        <v>6336920.1189967021</v>
      </c>
      <c r="G392" s="18">
        <f>($G$7-(SUM($D$8:D392)))</f>
        <v>6386947.0558586717</v>
      </c>
    </row>
    <row r="393" spans="1:7" ht="17.25" customHeight="1" x14ac:dyDescent="0.35">
      <c r="A393" s="1"/>
      <c r="B393" s="16">
        <v>386</v>
      </c>
      <c r="C393" s="18">
        <f t="shared" ref="C393:C427" si="20">IF((B393&gt;$D$4*12),0,PPMT($E$4/12,B393,$D$4*12,$F$7)*-1)</f>
        <v>179711.79904389978</v>
      </c>
      <c r="D393" s="18">
        <f t="shared" si="18"/>
        <v>182484.20159596085</v>
      </c>
      <c r="E393" s="18">
        <f t="shared" si="19"/>
        <v>2772.4025520610739</v>
      </c>
      <c r="F393" s="18">
        <f>($F$7-(SUM($C$8:C393)))</f>
        <v>6157208.3199528009</v>
      </c>
      <c r="G393" s="18">
        <f>($G$7-(SUM($D$8:D393)))</f>
        <v>6204462.8542627096</v>
      </c>
    </row>
    <row r="394" spans="1:7" ht="17.25" customHeight="1" x14ac:dyDescent="0.35">
      <c r="A394" s="1"/>
      <c r="B394" s="16">
        <v>387</v>
      </c>
      <c r="C394" s="18">
        <f t="shared" si="20"/>
        <v>179790.42295598148</v>
      </c>
      <c r="D394" s="18">
        <f t="shared" si="18"/>
        <v>182484.20159596085</v>
      </c>
      <c r="E394" s="18">
        <f t="shared" si="19"/>
        <v>2693.7786399793695</v>
      </c>
      <c r="F394" s="18">
        <f>($F$7-(SUM($C$8:C394)))</f>
        <v>5977417.8969968185</v>
      </c>
      <c r="G394" s="18">
        <f>($G$7-(SUM($D$8:D394)))</f>
        <v>6021978.6526667476</v>
      </c>
    </row>
    <row r="395" spans="1:7" ht="17.25" customHeight="1" x14ac:dyDescent="0.35">
      <c r="A395" s="1"/>
      <c r="B395" s="16">
        <v>388</v>
      </c>
      <c r="C395" s="18">
        <f t="shared" si="20"/>
        <v>179869.0812660247</v>
      </c>
      <c r="D395" s="18">
        <f t="shared" si="18"/>
        <v>182484.20159596085</v>
      </c>
      <c r="E395" s="18">
        <f t="shared" si="19"/>
        <v>2615.1203299361514</v>
      </c>
      <c r="F395" s="18">
        <f>($F$7-(SUM($C$8:C395)))</f>
        <v>5797548.8157307953</v>
      </c>
      <c r="G395" s="18">
        <f>($G$7-(SUM($D$8:D395)))</f>
        <v>5839494.4510707855</v>
      </c>
    </row>
    <row r="396" spans="1:7" ht="17.25" customHeight="1" x14ac:dyDescent="0.35">
      <c r="A396" s="1"/>
      <c r="B396" s="16">
        <v>389</v>
      </c>
      <c r="C396" s="18">
        <f t="shared" si="20"/>
        <v>179947.77398907862</v>
      </c>
      <c r="D396" s="18">
        <f t="shared" si="18"/>
        <v>182484.20159596085</v>
      </c>
      <c r="E396" s="18">
        <f t="shared" si="19"/>
        <v>2536.4276068822364</v>
      </c>
      <c r="F396" s="18">
        <f>($F$7-(SUM($C$8:C396)))</f>
        <v>5617601.0417417139</v>
      </c>
      <c r="G396" s="18">
        <f>($G$7-(SUM($D$8:D396)))</f>
        <v>5657010.2494748235</v>
      </c>
    </row>
    <row r="397" spans="1:7" ht="17.25" customHeight="1" x14ac:dyDescent="0.35">
      <c r="A397" s="1"/>
      <c r="B397" s="16">
        <v>390</v>
      </c>
      <c r="C397" s="18">
        <f t="shared" si="20"/>
        <v>180026.50114019884</v>
      </c>
      <c r="D397" s="18">
        <f t="shared" si="18"/>
        <v>182484.20159596085</v>
      </c>
      <c r="E397" s="18">
        <f t="shared" si="19"/>
        <v>2457.7004557620094</v>
      </c>
      <c r="F397" s="18">
        <f>($F$7-(SUM($C$8:C397)))</f>
        <v>5437574.5406015143</v>
      </c>
      <c r="G397" s="18">
        <f>($G$7-(SUM($D$8:D397)))</f>
        <v>5474526.0478788614</v>
      </c>
    </row>
    <row r="398" spans="1:7" ht="17.25" customHeight="1" x14ac:dyDescent="0.35">
      <c r="A398" s="1"/>
      <c r="B398" s="16">
        <v>391</v>
      </c>
      <c r="C398" s="18">
        <f t="shared" si="20"/>
        <v>180105.26273444766</v>
      </c>
      <c r="D398" s="18">
        <f t="shared" si="18"/>
        <v>182484.20159596085</v>
      </c>
      <c r="E398" s="18">
        <f t="shared" si="19"/>
        <v>2378.9388615131902</v>
      </c>
      <c r="F398" s="18">
        <f>($F$7-(SUM($C$8:C398)))</f>
        <v>5257469.2778670639</v>
      </c>
      <c r="G398" s="18">
        <f>($G$7-(SUM($D$8:D398)))</f>
        <v>5292041.8462828994</v>
      </c>
    </row>
    <row r="399" spans="1:7" ht="17.25" customHeight="1" x14ac:dyDescent="0.35">
      <c r="A399" s="1"/>
      <c r="B399" s="16">
        <v>392</v>
      </c>
      <c r="C399" s="18">
        <f t="shared" si="20"/>
        <v>180184.05878689399</v>
      </c>
      <c r="D399" s="18">
        <f t="shared" si="18"/>
        <v>182484.20159596085</v>
      </c>
      <c r="E399" s="18">
        <f t="shared" si="19"/>
        <v>2300.1428090668633</v>
      </c>
      <c r="F399" s="18">
        <f>($F$7-(SUM($C$8:C399)))</f>
        <v>5077285.2190801725</v>
      </c>
      <c r="G399" s="18">
        <f>($G$7-(SUM($D$8:D399)))</f>
        <v>5109557.6446869373</v>
      </c>
    </row>
    <row r="400" spans="1:7" ht="17.25" customHeight="1" x14ac:dyDescent="0.35">
      <c r="A400" s="1"/>
      <c r="B400" s="16">
        <v>393</v>
      </c>
      <c r="C400" s="18">
        <f t="shared" si="20"/>
        <v>180262.88931261326</v>
      </c>
      <c r="D400" s="18">
        <f t="shared" si="18"/>
        <v>182484.20159596085</v>
      </c>
      <c r="E400" s="18">
        <f t="shared" si="19"/>
        <v>2221.3122833475936</v>
      </c>
      <c r="F400" s="18">
        <f>($F$7-(SUM($C$8:C400)))</f>
        <v>4897022.3297675624</v>
      </c>
      <c r="G400" s="18">
        <f>($G$7-(SUM($D$8:D400)))</f>
        <v>4927073.4430909753</v>
      </c>
    </row>
    <row r="401" spans="1:7" ht="17.25" customHeight="1" x14ac:dyDescent="0.35">
      <c r="A401" s="1"/>
      <c r="B401" s="16">
        <v>394</v>
      </c>
      <c r="C401" s="18">
        <f t="shared" si="20"/>
        <v>180341.75432668751</v>
      </c>
      <c r="D401" s="18">
        <f t="shared" si="18"/>
        <v>182484.20159596085</v>
      </c>
      <c r="E401" s="18">
        <f t="shared" si="19"/>
        <v>2142.4472692733398</v>
      </c>
      <c r="F401" s="18">
        <f>($F$7-(SUM($C$8:C401)))</f>
        <v>4716680.5754408762</v>
      </c>
      <c r="G401" s="18">
        <f>($G$7-(SUM($D$8:D401)))</f>
        <v>4744589.2414950132</v>
      </c>
    </row>
    <row r="402" spans="1:7" ht="17.25" customHeight="1" x14ac:dyDescent="0.35">
      <c r="A402" s="1"/>
      <c r="B402" s="16">
        <v>395</v>
      </c>
      <c r="C402" s="18">
        <f t="shared" si="20"/>
        <v>180420.65384420546</v>
      </c>
      <c r="D402" s="18">
        <f t="shared" si="18"/>
        <v>182484.20159596085</v>
      </c>
      <c r="E402" s="18">
        <f t="shared" si="19"/>
        <v>2063.5477517553954</v>
      </c>
      <c r="F402" s="18">
        <f>($F$7-(SUM($C$8:C402)))</f>
        <v>4536259.9215966687</v>
      </c>
      <c r="G402" s="18">
        <f>($G$7-(SUM($D$8:D402)))</f>
        <v>4562105.0398990512</v>
      </c>
    </row>
    <row r="403" spans="1:7" ht="17.25" customHeight="1" x14ac:dyDescent="0.35">
      <c r="A403" s="1"/>
      <c r="B403" s="16">
        <v>396</v>
      </c>
      <c r="C403" s="18">
        <f t="shared" si="20"/>
        <v>180499.58788026229</v>
      </c>
      <c r="D403" s="18">
        <f t="shared" si="18"/>
        <v>182484.20159596085</v>
      </c>
      <c r="E403" s="18">
        <f t="shared" si="19"/>
        <v>1984.6137156985642</v>
      </c>
      <c r="F403" s="18">
        <f>($F$7-(SUM($C$8:C403)))</f>
        <v>4355760.3337164074</v>
      </c>
      <c r="G403" s="18">
        <f>($G$7-(SUM($D$8:D403)))</f>
        <v>4379620.8383030891</v>
      </c>
    </row>
    <row r="404" spans="1:7" ht="17.25" customHeight="1" x14ac:dyDescent="0.35">
      <c r="A404" s="17" t="s">
        <v>38</v>
      </c>
      <c r="B404" s="16">
        <v>397</v>
      </c>
      <c r="C404" s="18">
        <f t="shared" si="20"/>
        <v>180578.5564499599</v>
      </c>
      <c r="D404" s="18">
        <f t="shared" si="18"/>
        <v>182484.20159596085</v>
      </c>
      <c r="E404" s="18">
        <f t="shared" si="19"/>
        <v>1905.6451460009557</v>
      </c>
      <c r="F404" s="18">
        <f>($F$7-(SUM($C$8:C404)))</f>
        <v>4175181.7772664502</v>
      </c>
      <c r="G404" s="18">
        <f>($G$7-(SUM($D$8:D404)))</f>
        <v>4197136.6367071271</v>
      </c>
    </row>
    <row r="405" spans="1:7" ht="17.25" customHeight="1" x14ac:dyDescent="0.35">
      <c r="A405" s="1"/>
      <c r="B405" s="16">
        <v>398</v>
      </c>
      <c r="C405" s="18">
        <f t="shared" si="20"/>
        <v>180657.55956840678</v>
      </c>
      <c r="D405" s="18">
        <f t="shared" si="18"/>
        <v>182484.20159596085</v>
      </c>
      <c r="E405" s="18">
        <f t="shared" si="19"/>
        <v>1826.6420275540731</v>
      </c>
      <c r="F405" s="18">
        <f>($F$7-(SUM($C$8:C405)))</f>
        <v>3994524.2176980451</v>
      </c>
      <c r="G405" s="18">
        <f>($G$7-(SUM($D$8:D405)))</f>
        <v>4014652.435111165</v>
      </c>
    </row>
    <row r="406" spans="1:7" ht="17.25" customHeight="1" x14ac:dyDescent="0.35">
      <c r="A406" s="1"/>
      <c r="B406" s="16">
        <v>399</v>
      </c>
      <c r="C406" s="18">
        <f t="shared" si="20"/>
        <v>180736.59725071795</v>
      </c>
      <c r="D406" s="18">
        <f t="shared" si="18"/>
        <v>182484.20159596085</v>
      </c>
      <c r="E406" s="18">
        <f t="shared" si="19"/>
        <v>1747.6043452429003</v>
      </c>
      <c r="F406" s="18">
        <f>($F$7-(SUM($C$8:C406)))</f>
        <v>3813787.6204473302</v>
      </c>
      <c r="G406" s="18">
        <f>($G$7-(SUM($D$8:D406)))</f>
        <v>3832168.233515203</v>
      </c>
    </row>
    <row r="407" spans="1:7" ht="17.25" customHeight="1" x14ac:dyDescent="0.35">
      <c r="A407" s="1"/>
      <c r="B407" s="16">
        <v>400</v>
      </c>
      <c r="C407" s="18">
        <f t="shared" si="20"/>
        <v>180815.66951201513</v>
      </c>
      <c r="D407" s="18">
        <f t="shared" si="18"/>
        <v>182484.20159596085</v>
      </c>
      <c r="E407" s="18">
        <f t="shared" si="19"/>
        <v>1668.5320839457272</v>
      </c>
      <c r="F407" s="18">
        <f>($F$7-(SUM($C$8:C407)))</f>
        <v>3632971.9509353116</v>
      </c>
      <c r="G407" s="18">
        <f>($G$7-(SUM($D$8:D407)))</f>
        <v>3649684.031919241</v>
      </c>
    </row>
    <row r="408" spans="1:7" ht="17.25" customHeight="1" x14ac:dyDescent="0.35">
      <c r="A408" s="1"/>
      <c r="B408" s="16">
        <v>401</v>
      </c>
      <c r="C408" s="18">
        <f t="shared" si="20"/>
        <v>180894.77636742665</v>
      </c>
      <c r="D408" s="18">
        <f t="shared" si="18"/>
        <v>182484.20159596085</v>
      </c>
      <c r="E408" s="18">
        <f t="shared" si="19"/>
        <v>1589.4252285342081</v>
      </c>
      <c r="F408" s="18">
        <f>($F$7-(SUM($C$8:C408)))</f>
        <v>3452077.1745678857</v>
      </c>
      <c r="G408" s="18">
        <f>($G$7-(SUM($D$8:D408)))</f>
        <v>3467199.8303232789</v>
      </c>
    </row>
    <row r="409" spans="1:7" ht="17.25" customHeight="1" x14ac:dyDescent="0.35">
      <c r="A409" s="1"/>
      <c r="B409" s="16">
        <v>402</v>
      </c>
      <c r="C409" s="18">
        <f t="shared" si="20"/>
        <v>180973.91783208741</v>
      </c>
      <c r="D409" s="18">
        <f t="shared" si="18"/>
        <v>182484.20159596085</v>
      </c>
      <c r="E409" s="18">
        <f t="shared" si="19"/>
        <v>1510.2837638734491</v>
      </c>
      <c r="F409" s="18">
        <f>($F$7-(SUM($C$8:C409)))</f>
        <v>3271103.2567358017</v>
      </c>
      <c r="G409" s="18">
        <f>($G$7-(SUM($D$8:D409)))</f>
        <v>3284715.6287273169</v>
      </c>
    </row>
    <row r="410" spans="1:7" ht="17.25" customHeight="1" x14ac:dyDescent="0.35">
      <c r="A410" s="1"/>
      <c r="B410" s="16">
        <v>403</v>
      </c>
      <c r="C410" s="18">
        <f t="shared" si="20"/>
        <v>181053.09392113893</v>
      </c>
      <c r="D410" s="18">
        <f t="shared" si="18"/>
        <v>182484.20159596085</v>
      </c>
      <c r="E410" s="18">
        <f t="shared" si="19"/>
        <v>1431.1076748219202</v>
      </c>
      <c r="F410" s="18">
        <f>($F$7-(SUM($C$8:C410)))</f>
        <v>3090050.1628146619</v>
      </c>
      <c r="G410" s="18">
        <f>($G$7-(SUM($D$8:D410)))</f>
        <v>3102231.4271313548</v>
      </c>
    </row>
    <row r="411" spans="1:7" ht="17.25" customHeight="1" x14ac:dyDescent="0.35">
      <c r="A411" s="1"/>
      <c r="B411" s="16">
        <v>404</v>
      </c>
      <c r="C411" s="18">
        <f t="shared" si="20"/>
        <v>181132.30464972943</v>
      </c>
      <c r="D411" s="18">
        <f t="shared" si="18"/>
        <v>182484.20159596085</v>
      </c>
      <c r="E411" s="18">
        <f t="shared" si="19"/>
        <v>1351.8969462314271</v>
      </c>
      <c r="F411" s="18">
        <f>($F$7-(SUM($C$8:C411)))</f>
        <v>2908917.8581649289</v>
      </c>
      <c r="G411" s="18">
        <f>($G$7-(SUM($D$8:D411)))</f>
        <v>2919747.2255353928</v>
      </c>
    </row>
    <row r="412" spans="1:7" ht="17.25" customHeight="1" x14ac:dyDescent="0.35">
      <c r="A412" s="1"/>
      <c r="B412" s="16">
        <v>405</v>
      </c>
      <c r="C412" s="18">
        <f t="shared" si="20"/>
        <v>181211.55003301366</v>
      </c>
      <c r="D412" s="18">
        <f t="shared" si="18"/>
        <v>182484.20159596085</v>
      </c>
      <c r="E412" s="18">
        <f t="shared" si="19"/>
        <v>1272.6515629471978</v>
      </c>
      <c r="F412" s="18">
        <f>($F$7-(SUM($C$8:C412)))</f>
        <v>2727706.3081319183</v>
      </c>
      <c r="G412" s="18">
        <f>($G$7-(SUM($D$8:D412)))</f>
        <v>2737263.0239394307</v>
      </c>
    </row>
    <row r="413" spans="1:7" ht="17.25" customHeight="1" x14ac:dyDescent="0.35">
      <c r="A413" s="1"/>
      <c r="B413" s="16">
        <v>406</v>
      </c>
      <c r="C413" s="18">
        <f t="shared" si="20"/>
        <v>181290.83008615312</v>
      </c>
      <c r="D413" s="18">
        <f t="shared" si="18"/>
        <v>182484.20159596085</v>
      </c>
      <c r="E413" s="18">
        <f t="shared" si="19"/>
        <v>1193.3715098077373</v>
      </c>
      <c r="F413" s="18">
        <f>($F$7-(SUM($C$8:C413)))</f>
        <v>2546415.4780457616</v>
      </c>
      <c r="G413" s="18">
        <f>($G$7-(SUM($D$8:D413)))</f>
        <v>2554778.8223434687</v>
      </c>
    </row>
    <row r="414" spans="1:7" ht="17.25" customHeight="1" x14ac:dyDescent="0.35">
      <c r="A414" s="1"/>
      <c r="B414" s="16">
        <v>407</v>
      </c>
      <c r="C414" s="18">
        <f t="shared" si="20"/>
        <v>181370.14482431582</v>
      </c>
      <c r="D414" s="18">
        <f t="shared" si="18"/>
        <v>182484.20159596085</v>
      </c>
      <c r="E414" s="18">
        <f t="shared" si="19"/>
        <v>1114.0567716450314</v>
      </c>
      <c r="F414" s="18">
        <f>($F$7-(SUM($C$8:C414)))</f>
        <v>2365045.3332214504</v>
      </c>
      <c r="G414" s="18">
        <f>($G$7-(SUM($D$8:D414)))</f>
        <v>2372294.6207475066</v>
      </c>
    </row>
    <row r="415" spans="1:7" ht="17.25" customHeight="1" x14ac:dyDescent="0.35">
      <c r="A415" s="1"/>
      <c r="B415" s="16">
        <v>408</v>
      </c>
      <c r="C415" s="18">
        <f t="shared" si="20"/>
        <v>181449.49426267645</v>
      </c>
      <c r="D415" s="18">
        <f t="shared" si="18"/>
        <v>182484.20159596085</v>
      </c>
      <c r="E415" s="18">
        <f t="shared" si="19"/>
        <v>1034.7073332844011</v>
      </c>
      <c r="F415" s="18">
        <f>($F$7-(SUM($C$8:C415)))</f>
        <v>2183595.83895877</v>
      </c>
      <c r="G415" s="18">
        <f>($G$7-(SUM($D$8:D415)))</f>
        <v>2189810.4191515446</v>
      </c>
    </row>
    <row r="416" spans="1:7" ht="17.25" customHeight="1" x14ac:dyDescent="0.35">
      <c r="A416" s="17" t="s">
        <v>39</v>
      </c>
      <c r="B416" s="16">
        <v>409</v>
      </c>
      <c r="C416" s="18">
        <f t="shared" si="20"/>
        <v>181528.87841641638</v>
      </c>
      <c r="D416" s="18">
        <f t="shared" si="18"/>
        <v>182484.20159596085</v>
      </c>
      <c r="E416" s="18">
        <f t="shared" si="19"/>
        <v>955.32317954447353</v>
      </c>
      <c r="F416" s="18">
        <f>($F$7-(SUM($C$8:C416)))</f>
        <v>2002066.960542351</v>
      </c>
      <c r="G416" s="18">
        <f>($G$7-(SUM($D$8:D416)))</f>
        <v>2007326.2175555825</v>
      </c>
    </row>
    <row r="417" spans="1:7" ht="17.25" customHeight="1" x14ac:dyDescent="0.35">
      <c r="A417" s="1"/>
      <c r="B417" s="16">
        <v>410</v>
      </c>
      <c r="C417" s="18">
        <f t="shared" si="20"/>
        <v>181608.29730072356</v>
      </c>
      <c r="D417" s="18">
        <f t="shared" si="18"/>
        <v>182484.20159596085</v>
      </c>
      <c r="E417" s="18">
        <f t="shared" si="19"/>
        <v>875.90429523729836</v>
      </c>
      <c r="F417" s="18">
        <f>($F$7-(SUM($C$8:C417)))</f>
        <v>1820458.6632416248</v>
      </c>
      <c r="G417" s="18">
        <f>($G$7-(SUM($D$8:D417)))</f>
        <v>1824842.0159596205</v>
      </c>
    </row>
    <row r="418" spans="1:7" ht="17.25" customHeight="1" x14ac:dyDescent="0.35">
      <c r="A418" s="1"/>
      <c r="B418" s="16">
        <v>411</v>
      </c>
      <c r="C418" s="18">
        <f t="shared" si="20"/>
        <v>181687.75093079259</v>
      </c>
      <c r="D418" s="18">
        <f t="shared" si="18"/>
        <v>182484.20159596085</v>
      </c>
      <c r="E418" s="18">
        <f t="shared" si="19"/>
        <v>796.45066516826046</v>
      </c>
      <c r="F418" s="18">
        <f>($F$7-(SUM($C$8:C418)))</f>
        <v>1638770.9123108387</v>
      </c>
      <c r="G418" s="18">
        <f>($G$7-(SUM($D$8:D418)))</f>
        <v>1642357.8143636584</v>
      </c>
    </row>
    <row r="419" spans="1:7" ht="17.25" customHeight="1" x14ac:dyDescent="0.35">
      <c r="A419" s="1"/>
      <c r="B419" s="16">
        <v>412</v>
      </c>
      <c r="C419" s="18">
        <f t="shared" si="20"/>
        <v>181767.23932182486</v>
      </c>
      <c r="D419" s="18">
        <f t="shared" si="18"/>
        <v>182484.20159596085</v>
      </c>
      <c r="E419" s="18">
        <f t="shared" si="19"/>
        <v>716.96227413599263</v>
      </c>
      <c r="F419" s="18">
        <f>($F$7-(SUM($C$8:C419)))</f>
        <v>1457003.6729890108</v>
      </c>
      <c r="G419" s="18">
        <f>($G$7-(SUM($D$8:D419)))</f>
        <v>1459873.6127676964</v>
      </c>
    </row>
    <row r="420" spans="1:7" ht="17.25" customHeight="1" x14ac:dyDescent="0.35">
      <c r="A420" s="1"/>
      <c r="B420" s="16">
        <v>413</v>
      </c>
      <c r="C420" s="18">
        <f t="shared" si="20"/>
        <v>181846.76248902816</v>
      </c>
      <c r="D420" s="18">
        <f t="shared" si="18"/>
        <v>182484.20159596085</v>
      </c>
      <c r="E420" s="18">
        <f t="shared" si="19"/>
        <v>637.43910693269572</v>
      </c>
      <c r="F420" s="18">
        <f>($F$7-(SUM($C$8:C420)))</f>
        <v>1275156.91049999</v>
      </c>
      <c r="G420" s="18">
        <f>($G$7-(SUM($D$8:D420)))</f>
        <v>1277389.4111717343</v>
      </c>
    </row>
    <row r="421" spans="1:7" ht="17.25" customHeight="1" x14ac:dyDescent="0.35">
      <c r="A421" s="1"/>
      <c r="B421" s="16">
        <v>414</v>
      </c>
      <c r="C421" s="18">
        <f t="shared" si="20"/>
        <v>181926.32044761709</v>
      </c>
      <c r="D421" s="18">
        <f t="shared" si="18"/>
        <v>182484.20159596085</v>
      </c>
      <c r="E421" s="18">
        <f t="shared" si="19"/>
        <v>557.88114834376029</v>
      </c>
      <c r="F421" s="18">
        <f>($F$7-(SUM($C$8:C421)))</f>
        <v>1093230.5900523663</v>
      </c>
      <c r="G421" s="18">
        <f>($G$7-(SUM($D$8:D421)))</f>
        <v>1094905.2095757723</v>
      </c>
    </row>
    <row r="422" spans="1:7" ht="17.25" customHeight="1" x14ac:dyDescent="0.35">
      <c r="A422" s="1"/>
      <c r="B422" s="16">
        <v>415</v>
      </c>
      <c r="C422" s="18">
        <f t="shared" si="20"/>
        <v>182005.91321281294</v>
      </c>
      <c r="D422" s="18">
        <f t="shared" si="18"/>
        <v>182484.20159596085</v>
      </c>
      <c r="E422" s="18">
        <f t="shared" si="19"/>
        <v>478.2883831479121</v>
      </c>
      <c r="F422" s="18">
        <f>($F$7-(SUM($C$8:C422)))</f>
        <v>911224.67683956027</v>
      </c>
      <c r="G422" s="18">
        <f>($G$7-(SUM($D$8:D422)))</f>
        <v>912421.00797981024</v>
      </c>
    </row>
    <row r="423" spans="1:7" ht="17.25" customHeight="1" x14ac:dyDescent="0.35">
      <c r="A423" s="1"/>
      <c r="B423" s="16">
        <v>416</v>
      </c>
      <c r="C423" s="18">
        <f t="shared" si="20"/>
        <v>182085.54079984353</v>
      </c>
      <c r="D423" s="18">
        <f t="shared" si="18"/>
        <v>182484.20159596085</v>
      </c>
      <c r="E423" s="18">
        <f t="shared" si="19"/>
        <v>398.66079611732857</v>
      </c>
      <c r="F423" s="18">
        <f>($F$7-(SUM($C$8:C423)))</f>
        <v>729139.13603971899</v>
      </c>
      <c r="G423" s="18">
        <f>($G$7-(SUM($D$8:D423)))</f>
        <v>729936.80638384819</v>
      </c>
    </row>
    <row r="424" spans="1:7" ht="17.25" customHeight="1" x14ac:dyDescent="0.35">
      <c r="A424" s="1"/>
      <c r="B424" s="16">
        <v>417</v>
      </c>
      <c r="C424" s="18">
        <f t="shared" si="20"/>
        <v>182165.20322394345</v>
      </c>
      <c r="D424" s="18">
        <f t="shared" si="18"/>
        <v>182484.20159596085</v>
      </c>
      <c r="E424" s="18">
        <f t="shared" si="19"/>
        <v>318.99837201740593</v>
      </c>
      <c r="F424" s="18">
        <f>($F$7-(SUM($C$8:C424)))</f>
        <v>546973.93281577528</v>
      </c>
      <c r="G424" s="18">
        <f>($G$7-(SUM($D$8:D424)))</f>
        <v>547452.60478788614</v>
      </c>
    </row>
    <row r="425" spans="1:7" ht="17.25" customHeight="1" x14ac:dyDescent="0.35">
      <c r="A425" s="1"/>
      <c r="B425" s="16">
        <v>418</v>
      </c>
      <c r="C425" s="18">
        <f t="shared" si="20"/>
        <v>182244.90050035392</v>
      </c>
      <c r="D425" s="18">
        <f t="shared" si="18"/>
        <v>182484.20159596085</v>
      </c>
      <c r="E425" s="18">
        <f t="shared" si="19"/>
        <v>239.30109560693381</v>
      </c>
      <c r="F425" s="18">
        <f>($F$7-(SUM($C$8:C425)))</f>
        <v>364729.03231541812</v>
      </c>
      <c r="G425" s="18">
        <f>($G$7-(SUM($D$8:D425)))</f>
        <v>364968.4031919241</v>
      </c>
    </row>
    <row r="426" spans="1:7" ht="17.25" customHeight="1" x14ac:dyDescent="0.35">
      <c r="A426" s="1"/>
      <c r="B426" s="16">
        <v>419</v>
      </c>
      <c r="C426" s="18">
        <f t="shared" si="20"/>
        <v>182324.63264432285</v>
      </c>
      <c r="D426" s="18">
        <f t="shared" si="18"/>
        <v>182484.20159596085</v>
      </c>
      <c r="E426" s="18">
        <f t="shared" si="19"/>
        <v>159.568951638008</v>
      </c>
      <c r="F426" s="18">
        <f>($F$7-(SUM($C$8:C426)))</f>
        <v>182404.39967109263</v>
      </c>
      <c r="G426" s="18">
        <f>($G$7-(SUM($D$8:D426)))</f>
        <v>182484.20159596205</v>
      </c>
    </row>
    <row r="427" spans="1:7" ht="17.25" customHeight="1" x14ac:dyDescent="0.35">
      <c r="A427" s="1"/>
      <c r="B427" s="19">
        <v>420</v>
      </c>
      <c r="C427" s="20">
        <f t="shared" si="20"/>
        <v>182404.39967110474</v>
      </c>
      <c r="D427" s="20">
        <f t="shared" si="18"/>
        <v>182484.20159596085</v>
      </c>
      <c r="E427" s="20">
        <f t="shared" si="19"/>
        <v>79.801924856117694</v>
      </c>
      <c r="F427" s="20">
        <f>($F$7-(SUM($C$8:C427)))</f>
        <v>-1.4901161193847656E-8</v>
      </c>
      <c r="G427" s="20">
        <f>($G$7-(SUM($D$8:D427)))</f>
        <v>0</v>
      </c>
    </row>
  </sheetData>
  <mergeCells count="1">
    <mergeCell ref="D5:E5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Sheet5</vt:lpstr>
      <vt:lpstr>計算シート①（新築一般住宅・増改築・リフォーム）</vt:lpstr>
      <vt:lpstr>計算シート②（中古住宅）</vt:lpstr>
      <vt:lpstr>計算シート③（新築認定住宅）</vt:lpstr>
      <vt:lpstr>残債表①</vt:lpstr>
      <vt:lpstr>残債表②</vt:lpstr>
      <vt:lpstr>残債表③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2019-10-28T16:18:35Z</cp:lastPrinted>
  <dcterms:created xsi:type="dcterms:W3CDTF">2019-10-22T06:31:13Z</dcterms:created>
  <dcterms:modified xsi:type="dcterms:W3CDTF">2019-10-28T17:34:39Z</dcterms:modified>
</cp:coreProperties>
</file>